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<sst xmlns="http://schemas.openxmlformats.org/spreadsheetml/2006/main" count="509" uniqueCount="302">
  <si>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</si>
  <si>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</si>
  <si>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</si>
  <si>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</si>
  <si>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</si>
  <si>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</si>
  <si>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</si>
  <si>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</si>
  <si>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</si>
  <si>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</si>
  <si>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</si>
  <si>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</si>
  <si>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</si>
  <si>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</si>
  <si>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</si>
  <si>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</si>
  <si>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</si>
  <si>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</si>
  <si>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</si>
  <si>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</si>
  <si>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</si>
  <si>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</si>
  <si>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</si>
  <si>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</si>
  <si>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</si>
  <si>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</si>
  <si>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</si>
  <si>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</si>
  <si>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</si>
  <si>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</si>
  <si>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</si>
  <si>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</si>
  <si>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</si>
  <si>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</si>
  <si>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</si>
  <si>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</si>
  <si>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</si>
  <si>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</si>
  <si>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</si>
  <si>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</si>
  <si>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</si>
  <si>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</si>
  <si>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</si>
  <si>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</si>
  <si>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</si>
  <si>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</si>
  <si>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</si>
  <si>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</si>
  <si>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</si>
  <si>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</si>
  <si>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</si>
  <si>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</si>
  <si>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</si>
  <si>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</si>
  <si>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</si>
  <si>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</si>
  <si>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</si>
  <si>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</si>
  <si>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</si>
  <si>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</si>
  <si>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</si>
  <si>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</si>
  <si>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</si>
  <si>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</si>
  <si>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</si>
  <si>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</si>
  <si>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</si>
  <si>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</si>
  <si>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</si>
  <si>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</si>
  <si>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</si>
  <si>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</si>
  <si>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</si>
  <si>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</si>
  <si>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</si>
  <si>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</si>
  <si>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</si>
  <si>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</si>
  <si>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</si>
  <si>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</si>
  <si>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</si>
  <si>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</si>
  <si>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</si>
  <si>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</si>
  <si>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</si>
  <si>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</si>
  <si>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</si>
  <si>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</si>
  <si>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</si>
  <si>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</si>
  <si>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</si>
  <si>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</si>
  <si>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</si>
  <si>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</si>
  <si>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</si>
  <si>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</si>
  <si>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</si>
  <si>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</si>
  <si>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</si>
  <si>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</si>
  <si>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</si>
  <si>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</si>
  <si>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</si>
  <si>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</si>
  <si>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</si>
  <si>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</si>
  <si>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</si>
  <si>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</si>
  <si>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</si>
  <si>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</si>
  <si>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</si>
  <si>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</si>
  <si>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</si>
  <si>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</si>
  <si>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</si>
  <si>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</si>
  <si>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</si>
  <si>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</si>
  <si>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</si>
  <si>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</si>
  <si>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</si>
  <si>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</si>
  <si>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</si>
  <si>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</si>
  <si>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</si>
  <si>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</si>
  <si>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</si>
  <si>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</si>
  <si>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</si>
  <si>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</si>
  <si>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</si>
  <si>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</si>
  <si>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</si>
  <si>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</si>
  <si>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</si>
  <si>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</si>
  <si>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</si>
  <si>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</si>
  <si>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</si>
  <si>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</si>
  <si>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</si>
  <si>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</si>
  <si>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</si>
  <si>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</si>
  <si>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</si>
  <si>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</si>
  <si>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</si>
  <si>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</si>
  <si>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</si>
  <si>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</si>
  <si>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</si>
  <si>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</si>
  <si>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</si>
  <si>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</si>
  <si>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</si>
  <si>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</si>
  <si>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</si>
  <si>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</si>
  <si>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</si>
  <si>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</si>
  <si>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</si>
  <si>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</si>
  <si>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</si>
  <si>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</si>
  <si>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</si>
  <si>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</si>
  <si>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</si>
  <si>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</si>
  <si>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</si>
  <si>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</si>
  <si>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</si>
  <si>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</si>
  <si>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</si>
  <si>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</si>
  <si>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</si>
  <si>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</si>
  <si>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</si>
  <si>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</si>
  <si>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</si>
  <si>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</si>
  <si>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</si>
  <si>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</si>
  <si>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</si>
  <si>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</si>
  <si>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</si>
  <si>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</si>
  <si>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</si>
  <si>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</si>
  <si>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</si>
  <si>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</si>
  <si>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</si>
  <si>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</si>
  <si>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</si>
  <si>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</si>
  <si>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</si>
  <si>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</si>
  <si>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</si>
  <si>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</si>
  <si>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</si>
  <si>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</si>
  <si>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</si>
  <si>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</si>
  <si>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</si>
  <si>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</si>
  <si>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</si>
  <si>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</si>
  <si>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</si>
  <si>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</si>
  <si>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</si>
  <si>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</si>
  <si>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</si>
  <si>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</si>
  <si>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</si>
  <si>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</si>
  <si>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</si>
  <si>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</si>
  <si>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</si>
  <si>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</si>
  <si>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</si>
  <si>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</si>
  <si>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الوطنية للاستثمارات السياحية(HNTI)</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</si>
  <si>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</si>
  <si>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</si>
  <si>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</si>
  <si>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</si>
  <si>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</si>
  <si>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</si>
  <si>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</si>
  <si>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</si>
  <si>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</si>
  <si>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</si>
  <si>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</si>
  <si>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</si>
  <si>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</si>
  <si>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</si>
  <si>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</si>
  <si>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</si>
  <si>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</si>
  <si>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</si>
  <si>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</si>
  <si>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</si>
  <si>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</si>
  <si>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</si>
  <si>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</si>
  <si>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</si>
  <si>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</si>
  <si>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</si>
  <si>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الاستثمارات السياحية</t>
  </si>
  <si>
    <t xml:space="preserve">الكندي لللقاحات البيطرية </t>
  </si>
  <si>
    <t>تم غلق الاكتتاب  اعتبارا من يوم الاحد 2016/5/16على كامل الاسهم المطروحة البالغة (55) مليار سهم .</t>
  </si>
  <si>
    <t xml:space="preserve">النخبة للمقاولات العامة </t>
  </si>
  <si>
    <t>SNUC</t>
  </si>
  <si>
    <t>قررت هيئة الاوراق المالية بموجب كتابها المرقم (1/13) في 2016/5/19 واستنادا الى كتاب مجلس المحافظين المرقم (م م/6) في 2016/1/18ايقاف التداول على اسهم الشركات المساهمة الاتية (الهلال الصناعية , الصناعات الخفيفة , العراقية لصناعة الكارتون) اعتبارا من جلسة الاربعاء الموافق 2016/6/1 لعدم قيامهم بتسديد الاشتراك السنوي الى السوق ولحين قيامهم بتسديد الاشتراك السنوي .</t>
  </si>
  <si>
    <t>قررت هيئة الاوراق المالية بموجب كتابها المرقم (1/13) في 2016/5/19 واستنادا الى كتاب مجلس المحافظين المرقم (م م/6) في 2016/1/18 شطب ادراج اسهم شركتي المشروبات الغازية للمنطقة الشمالية وبغداد لخدمات السيارات اعتبارا من جلسة الاربعاء الموافق 2016/6/1 لعدم قيامهما بتسديد الاشتراك السنوي الى السوق .</t>
  </si>
  <si>
    <t>تحويل شركات من السوق النظامي الى السوق الثاني</t>
  </si>
  <si>
    <t xml:space="preserve">ايقاف تداول </t>
  </si>
  <si>
    <t xml:space="preserve">شطب ادراج </t>
  </si>
  <si>
    <t xml:space="preserve">مصرف بغداد </t>
  </si>
  <si>
    <t>BBOB</t>
  </si>
  <si>
    <t>الرابطة المالية للتحويل المالي (MTRA)</t>
  </si>
  <si>
    <t>مجموع قطاع التأمين</t>
  </si>
  <si>
    <t>الخاتم للاتصالات</t>
  </si>
  <si>
    <t>TZNI</t>
  </si>
  <si>
    <t>قررت هيئة الاوراق المالية بموجب كتابها المرقم (1/13) في 2016/5/19 واستنادا الى كتاب مجلس المحافظين المرقم (م م/6) في    2016/1/18 تحويل الشركات المساهمة الواقعة ضمن المناطق الساخنة وهي ( الموصل لمدن الالعاب , فندق اشور , الوطنية لصناعة الاثاث المنزلي ,المواد الانشائية الحديثة) من السوق النظامي الى السوق الثاني اعتبارا من جلسة الاربعاء الموافق 2016/6/1 لعدم قيامها بتسديد الاشتراك السنوي الى السوق .</t>
  </si>
  <si>
    <t xml:space="preserve">المعمورة العقارية </t>
  </si>
  <si>
    <t>SMRI</t>
  </si>
  <si>
    <t>مجموع قطاع الزراعة</t>
  </si>
  <si>
    <t>سيعقد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</si>
  <si>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</si>
  <si>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</si>
  <si>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</si>
  <si>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</si>
  <si>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</si>
  <si>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صادقت دائرة تسجيل الشركات  على زيادة راسمال الشركة من (3.906.000.000) دينار الى (4.101.300.000) دينار ، وفق المادة (55/ ثانيا) من قانون الشركات .</t>
  </si>
  <si>
    <t>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وتم ايقاف التداول اعتبارا من جلسة 2016/5/23, سعرالاغلاق (0.310).</t>
  </si>
  <si>
    <t>نشرة التداول في السوق النظامي رقم (103)</t>
  </si>
  <si>
    <t xml:space="preserve">جلسة الثلاثاء 2016/5/31  </t>
  </si>
  <si>
    <t>نشرة الشركات غير المتداولة للسوق النظامي في سوق العراق للاوراق المالية لجلسة الثلاثاء الموافق 2016/5/31</t>
  </si>
  <si>
    <t>نشرة الشركات غير المتداولة للسوق الثاني في سوق العراق للاوراق المالية لجلسة الثلاثاء الموافق 2016/5/31</t>
  </si>
  <si>
    <t>نشرة الشركات المتوقفة عن التداول بقرار من هيئة الاوراق المالية لجلسة الثلاثاء الموافق 2016/5/31</t>
  </si>
  <si>
    <t>اخبار الشركات المساهمة المدرجة  في سوق العراق للاوراق المالية لجلسة يوم الثلاثاء الموافق 2016/5/31</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</si>
  <si>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</si>
  <si>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 xml:space="preserve">الاوامر الخاصة </t>
  </si>
  <si>
    <t xml:space="preserve">جلسة الثلاثاء 2016/5/31 </t>
  </si>
  <si>
    <t>نشرة  تداول الاسهم المشتراة لغير العراقيين في السوق النظامي</t>
  </si>
  <si>
    <t>المصرف التجاري العراقي</t>
  </si>
  <si>
    <t>المعمورة للاستثمارات العقارية</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</si>
  <si>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</si>
  <si>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</si>
  <si>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</si>
  <si>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</si>
  <si>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الأئتمان العراقي </t>
  </si>
  <si>
    <t xml:space="preserve">مصرف دارالسلام للاستثمار </t>
  </si>
  <si>
    <t xml:space="preserve">قطاع الصناعة </t>
  </si>
  <si>
    <t>المنصور للصناعات الدوائية</t>
  </si>
  <si>
    <t xml:space="preserve">بغداد للمشروبات الغازية </t>
  </si>
  <si>
    <t xml:space="preserve">مجموع قطاع الصناعة </t>
  </si>
  <si>
    <t xml:space="preserve">قطاع الفنادق والسياحة </t>
  </si>
  <si>
    <t xml:space="preserve">فندق بابل </t>
  </si>
  <si>
    <t xml:space="preserve">مجموع قطاع الفنادق والسياحة </t>
  </si>
  <si>
    <t>بلغ الرقم القياسي العام (510.230) نقطة مرتفعا  بنسبة (0.45%)</t>
  </si>
  <si>
    <t>نفذت شركتي :الحكمة للوساطة (بائع) الدولي المتحد (مشتري) امر خاص بعدد اسهم (20) مليار سهم على اسهم شركة المصرف المتحد  في زمن الجلسة الاضافي (بعد الساعة 12 ظهرا) وفقا لاجراءات تنفيذ الصفقات الكبيرة ,تفاصيله وفق الافصاح على الموقع الالكتروني .</t>
  </si>
</sst>
</file>

<file path=xl/styles.xml><?xml version="1.0" encoding="utf-8"?>
<styleSheet xmlns="http://schemas.openxmlformats.org/spreadsheetml/2006/main">
  <numFmts count="26">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4"/>
      <color indexed="17"/>
      <name val="Arial"/>
      <family val="2"/>
    </font>
    <font>
      <b/>
      <sz val="22"/>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2"/>
      <color theme="0"/>
      <name val="Arial Narrow"/>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2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87" fillId="0" borderId="0" xfId="0" applyFont="1" applyFill="1" applyBorder="1" applyAlignment="1">
      <alignment vertical="center"/>
    </xf>
    <xf numFmtId="0" fontId="79" fillId="0" borderId="0" xfId="0" applyFont="1" applyBorder="1" applyAlignment="1">
      <alignment/>
    </xf>
    <xf numFmtId="173" fontId="88" fillId="0" borderId="19" xfId="0" applyNumberFormat="1" applyFont="1" applyBorder="1" applyAlignment="1">
      <alignment horizontal="right" vertical="center" wrapText="1"/>
    </xf>
    <xf numFmtId="0" fontId="89" fillId="0" borderId="0" xfId="0" applyFont="1" applyAlignment="1">
      <alignment/>
    </xf>
    <xf numFmtId="0" fontId="90" fillId="0" borderId="0" xfId="0" applyFont="1" applyAlignment="1">
      <alignment/>
    </xf>
    <xf numFmtId="0" fontId="91" fillId="0" borderId="22" xfId="144" applyFont="1" applyBorder="1" applyAlignment="1">
      <alignment horizontal="center" vertical="center"/>
      <protection/>
    </xf>
    <xf numFmtId="0" fontId="91" fillId="0" borderId="22" xfId="144" applyFont="1" applyBorder="1" applyAlignment="1">
      <alignment horizontal="center" vertical="center" wrapText="1"/>
      <protection/>
    </xf>
    <xf numFmtId="172" fontId="91" fillId="0" borderId="22" xfId="144" applyNumberFormat="1" applyFont="1" applyBorder="1" applyAlignment="1">
      <alignment horizontal="center" vertical="center"/>
      <protection/>
    </xf>
    <xf numFmtId="0" fontId="81" fillId="0" borderId="0" xfId="144" applyFont="1" applyBorder="1" applyAlignment="1">
      <alignment vertical="center"/>
      <protection/>
    </xf>
    <xf numFmtId="0" fontId="88" fillId="0" borderId="19" xfId="0" applyFont="1" applyBorder="1" applyAlignment="1">
      <alignment vertical="center" wrapText="1"/>
    </xf>
    <xf numFmtId="0" fontId="81" fillId="0" borderId="19" xfId="0" applyFont="1" applyFill="1" applyBorder="1" applyAlignment="1">
      <alignment vertical="center"/>
    </xf>
    <xf numFmtId="173" fontId="81" fillId="0" borderId="19" xfId="0" applyNumberFormat="1" applyFont="1" applyBorder="1" applyAlignment="1">
      <alignment horizontal="center" vertical="center"/>
    </xf>
    <xf numFmtId="0" fontId="81" fillId="0" borderId="22"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0" fontId="81" fillId="0" borderId="0" xfId="0" applyFont="1" applyFill="1" applyBorder="1" applyAlignment="1">
      <alignment vertical="center"/>
    </xf>
    <xf numFmtId="0" fontId="92" fillId="0" borderId="0" xfId="326" applyFont="1" applyAlignment="1">
      <alignment horizontal="right" vertical="center"/>
      <protection/>
    </xf>
    <xf numFmtId="0" fontId="80" fillId="0" borderId="0" xfId="0" applyFont="1" applyAlignment="1">
      <alignment vertical="center"/>
    </xf>
    <xf numFmtId="0" fontId="93" fillId="0" borderId="0" xfId="0" applyFont="1" applyAlignment="1">
      <alignment/>
    </xf>
    <xf numFmtId="0" fontId="93" fillId="0" borderId="0" xfId="0" applyFont="1" applyAlignment="1">
      <alignment vertical="center"/>
    </xf>
    <xf numFmtId="0" fontId="94" fillId="0" borderId="0" xfId="0" applyFont="1" applyAlignment="1">
      <alignment vertical="center"/>
    </xf>
    <xf numFmtId="3" fontId="92" fillId="0" borderId="0" xfId="0" applyNumberFormat="1" applyFont="1" applyBorder="1" applyAlignment="1">
      <alignment horizontal="right" vertical="center"/>
    </xf>
    <xf numFmtId="3" fontId="93" fillId="0" borderId="0" xfId="0" applyNumberFormat="1" applyFont="1" applyAlignment="1">
      <alignment vertical="center"/>
    </xf>
    <xf numFmtId="0" fontId="92" fillId="0" borderId="0" xfId="326" applyFont="1" applyAlignment="1">
      <alignment vertical="center"/>
      <protection/>
    </xf>
    <xf numFmtId="0" fontId="95" fillId="0" borderId="0" xfId="0" applyFont="1" applyAlignment="1">
      <alignment horizontal="right" vertical="center"/>
    </xf>
    <xf numFmtId="0" fontId="92" fillId="0" borderId="0" xfId="326" applyFont="1" applyAlignment="1">
      <alignment vertical="center" wrapText="1"/>
      <protection/>
    </xf>
    <xf numFmtId="3" fontId="80" fillId="0" borderId="0" xfId="0" applyNumberFormat="1" applyFont="1" applyAlignment="1">
      <alignment vertical="center"/>
    </xf>
    <xf numFmtId="0" fontId="92" fillId="0" borderId="0" xfId="0" applyFont="1" applyAlignment="1">
      <alignment vertical="center"/>
    </xf>
    <xf numFmtId="173" fontId="92" fillId="0" borderId="0" xfId="326" applyNumberFormat="1" applyFont="1" applyAlignment="1">
      <alignment horizontal="right" vertical="center"/>
      <protection/>
    </xf>
    <xf numFmtId="173" fontId="96" fillId="0" borderId="0" xfId="326" applyNumberFormat="1" applyFont="1" applyAlignment="1">
      <alignment vertical="center" wrapText="1"/>
      <protection/>
    </xf>
    <xf numFmtId="0" fontId="92" fillId="0" borderId="0" xfId="326" applyFont="1" applyBorder="1" applyAlignment="1">
      <alignment horizontal="right" vertical="center"/>
      <protection/>
    </xf>
    <xf numFmtId="3" fontId="92" fillId="0" borderId="0" xfId="0" applyNumberFormat="1" applyFont="1" applyAlignment="1">
      <alignment vertical="center"/>
    </xf>
    <xf numFmtId="0" fontId="97" fillId="0" borderId="0" xfId="326" applyFont="1" applyAlignment="1">
      <alignment vertical="center"/>
      <protection/>
    </xf>
    <xf numFmtId="0" fontId="78" fillId="0" borderId="19" xfId="0" applyFont="1" applyFill="1" applyBorder="1" applyAlignment="1">
      <alignment vertical="center"/>
    </xf>
    <xf numFmtId="173"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4" fontId="98" fillId="0" borderId="0" xfId="326" applyNumberFormat="1" applyFont="1" applyAlignment="1">
      <alignment vertical="center" wrapText="1"/>
      <protection/>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25" fillId="0" borderId="0" xfId="0" applyFont="1" applyAlignment="1">
      <alignment vertical="center"/>
    </xf>
    <xf numFmtId="0" fontId="99" fillId="56" borderId="21" xfId="0" applyFont="1" applyFill="1" applyBorder="1" applyAlignment="1">
      <alignment horizontal="center" vertical="center"/>
    </xf>
    <xf numFmtId="0" fontId="99" fillId="56" borderId="25" xfId="0" applyFont="1" applyFill="1" applyBorder="1" applyAlignment="1">
      <alignment horizontal="center" vertical="center"/>
    </xf>
    <xf numFmtId="0" fontId="99" fillId="56" borderId="26" xfId="0" applyFont="1" applyFill="1" applyBorder="1" applyAlignment="1">
      <alignment horizontal="center" vertical="center"/>
    </xf>
    <xf numFmtId="0" fontId="81" fillId="0" borderId="26"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0" fontId="88" fillId="0" borderId="21" xfId="144" applyFont="1" applyFill="1" applyBorder="1" applyAlignment="1">
      <alignment horizontal="right" vertical="center"/>
      <protection/>
    </xf>
    <xf numFmtId="0" fontId="88" fillId="0" borderId="26" xfId="144" applyFont="1" applyFill="1" applyBorder="1" applyAlignment="1">
      <alignment horizontal="right" vertical="center"/>
      <protection/>
    </xf>
    <xf numFmtId="0" fontId="88" fillId="0" borderId="21" xfId="0" applyFont="1" applyBorder="1" applyAlignment="1">
      <alignment horizontal="right" vertical="center" wrapText="1"/>
    </xf>
    <xf numFmtId="0" fontId="88" fillId="0" borderId="26" xfId="0" applyFont="1" applyBorder="1" applyAlignment="1">
      <alignment horizontal="right" vertical="center" wrapText="1"/>
    </xf>
    <xf numFmtId="0" fontId="81" fillId="0" borderId="21" xfId="0" applyFont="1" applyFill="1" applyBorder="1" applyAlignment="1">
      <alignment horizontal="center" vertical="center"/>
    </xf>
    <xf numFmtId="0" fontId="81" fillId="0" borderId="26" xfId="0" applyFont="1" applyFill="1" applyBorder="1" applyAlignment="1">
      <alignment horizontal="center" vertical="center"/>
    </xf>
    <xf numFmtId="173" fontId="87" fillId="0" borderId="21" xfId="0" applyNumberFormat="1" applyFont="1" applyBorder="1" applyAlignment="1">
      <alignment horizontal="center" vertical="center"/>
    </xf>
    <xf numFmtId="173" fontId="87" fillId="0" borderId="25" xfId="0" applyNumberFormat="1" applyFont="1" applyBorder="1" applyAlignment="1">
      <alignment horizontal="center" vertical="center"/>
    </xf>
    <xf numFmtId="173" fontId="87" fillId="0" borderId="26" xfId="0" applyNumberFormat="1" applyFont="1" applyBorder="1" applyAlignment="1">
      <alignment horizontal="center" vertical="center"/>
    </xf>
    <xf numFmtId="173" fontId="78" fillId="0" borderId="21" xfId="0" applyNumberFormat="1" applyFont="1" applyBorder="1" applyAlignment="1">
      <alignment horizontal="center" vertical="center"/>
    </xf>
    <xf numFmtId="173" fontId="78" fillId="0" borderId="25" xfId="0" applyNumberFormat="1" applyFont="1" applyBorder="1" applyAlignment="1">
      <alignment horizontal="center" vertical="center"/>
    </xf>
    <xf numFmtId="173" fontId="78" fillId="0" borderId="26" xfId="0" applyNumberFormat="1" applyFont="1" applyBorder="1" applyAlignment="1">
      <alignment horizontal="center" vertical="center"/>
    </xf>
    <xf numFmtId="0" fontId="81" fillId="0" borderId="19" xfId="0" applyFont="1" applyFill="1" applyBorder="1" applyAlignment="1">
      <alignment horizontal="center" vertical="center"/>
    </xf>
    <xf numFmtId="173" fontId="88" fillId="0" borderId="21" xfId="0" applyNumberFormat="1" applyFont="1" applyBorder="1" applyAlignment="1">
      <alignment horizontal="right" vertical="center" wrapText="1"/>
    </xf>
    <xf numFmtId="173" fontId="88" fillId="0" borderId="25" xfId="0" applyNumberFormat="1" applyFont="1" applyBorder="1" applyAlignment="1">
      <alignment horizontal="right" vertical="center" wrapText="1"/>
    </xf>
    <xf numFmtId="173" fontId="88" fillId="0" borderId="26" xfId="0" applyNumberFormat="1" applyFont="1" applyBorder="1" applyAlignment="1">
      <alignment horizontal="right" vertical="center" wrapText="1"/>
    </xf>
    <xf numFmtId="3" fontId="95" fillId="0" borderId="0" xfId="0" applyNumberFormat="1" applyFont="1" applyAlignment="1">
      <alignment horizontal="right" vertical="center"/>
    </xf>
    <xf numFmtId="172" fontId="92" fillId="0" borderId="0" xfId="326" applyNumberFormat="1" applyFont="1" applyAlignment="1">
      <alignment horizontal="right" vertical="center"/>
      <protection/>
    </xf>
    <xf numFmtId="1" fontId="92" fillId="0" borderId="0" xfId="326" applyNumberFormat="1" applyFont="1" applyAlignment="1">
      <alignment horizontal="right" vertical="center"/>
      <protection/>
    </xf>
    <xf numFmtId="0" fontId="81" fillId="0" borderId="21" xfId="144" applyFont="1" applyFill="1" applyBorder="1" applyAlignment="1">
      <alignment horizontal="center" vertical="center"/>
      <protection/>
    </xf>
    <xf numFmtId="0" fontId="81" fillId="0" borderId="25" xfId="144" applyFont="1" applyFill="1" applyBorder="1" applyAlignment="1">
      <alignment horizontal="center" vertical="center"/>
      <protection/>
    </xf>
    <xf numFmtId="0" fontId="81" fillId="0" borderId="26" xfId="144" applyFont="1" applyFill="1" applyBorder="1" applyAlignment="1">
      <alignment horizontal="center" vertical="center"/>
      <protection/>
    </xf>
    <xf numFmtId="0" fontId="100" fillId="0" borderId="27" xfId="0" applyFont="1" applyFill="1" applyBorder="1" applyAlignment="1">
      <alignment horizontal="center" vertical="center"/>
    </xf>
    <xf numFmtId="0" fontId="81" fillId="0" borderId="25" xfId="0" applyFont="1" applyFill="1" applyBorder="1" applyAlignment="1">
      <alignment horizontal="center" vertical="center"/>
    </xf>
    <xf numFmtId="173" fontId="87" fillId="0" borderId="19" xfId="0" applyNumberFormat="1" applyFont="1" applyBorder="1" applyAlignment="1">
      <alignment horizontal="center" vertical="center"/>
    </xf>
    <xf numFmtId="0" fontId="101" fillId="0" borderId="0" xfId="326" applyFont="1" applyAlignment="1">
      <alignment horizontal="right" vertical="center"/>
      <protection/>
    </xf>
    <xf numFmtId="0" fontId="78" fillId="0" borderId="21" xfId="0" applyFont="1" applyFill="1" applyBorder="1" applyAlignment="1">
      <alignment horizontal="center" vertical="center"/>
    </xf>
    <xf numFmtId="0" fontId="78" fillId="0" borderId="26" xfId="0" applyFont="1" applyFill="1" applyBorder="1" applyAlignment="1">
      <alignment horizontal="center" vertical="center"/>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5" fillId="0" borderId="33" xfId="0" applyFont="1" applyBorder="1" applyAlignment="1">
      <alignment horizontal="right" vertical="center"/>
    </xf>
    <xf numFmtId="0" fontId="24" fillId="0" borderId="0" xfId="0" applyFont="1" applyAlignment="1">
      <alignment horizontal="right" vertical="center"/>
    </xf>
    <xf numFmtId="0" fontId="23" fillId="0" borderId="0" xfId="0" applyFont="1" applyAlignment="1">
      <alignment horizontal="right" vertical="center"/>
    </xf>
    <xf numFmtId="0" fontId="92" fillId="0" borderId="34" xfId="144" applyFont="1" applyBorder="1" applyAlignment="1">
      <alignment horizontal="center" vertical="center"/>
      <protection/>
    </xf>
    <xf numFmtId="0" fontId="91" fillId="0" borderId="22" xfId="144" applyFont="1" applyBorder="1" applyAlignment="1">
      <alignment horizontal="center" vertical="center"/>
      <protection/>
    </xf>
    <xf numFmtId="0" fontId="92" fillId="0" borderId="0" xfId="144" applyFont="1" applyBorder="1" applyAlignment="1">
      <alignment horizontal="center" vertical="center"/>
      <protection/>
    </xf>
    <xf numFmtId="0" fontId="91" fillId="0" borderId="35" xfId="144" applyFont="1" applyBorder="1" applyAlignment="1">
      <alignment horizontal="center" vertical="center"/>
      <protection/>
    </xf>
    <xf numFmtId="0" fontId="91" fillId="0" borderId="34" xfId="144" applyFont="1" applyBorder="1" applyAlignment="1">
      <alignment horizontal="center" vertical="center"/>
      <protection/>
    </xf>
    <xf numFmtId="0" fontId="91" fillId="0" borderId="36" xfId="144" applyFont="1" applyBorder="1" applyAlignment="1">
      <alignment horizontal="center" vertical="center"/>
      <protection/>
    </xf>
    <xf numFmtId="0" fontId="91" fillId="0" borderId="37"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39" xfId="144" applyFont="1" applyBorder="1" applyAlignment="1">
      <alignment horizontal="center" vertical="center"/>
      <protection/>
    </xf>
    <xf numFmtId="0" fontId="92" fillId="0" borderId="40" xfId="144" applyFont="1" applyBorder="1" applyAlignment="1">
      <alignment horizontal="center" vertical="center"/>
      <protection/>
    </xf>
    <xf numFmtId="173" fontId="81" fillId="0" borderId="19" xfId="0" applyNumberFormat="1" applyFont="1" applyBorder="1" applyAlignment="1">
      <alignment horizontal="right" vertical="center" wrapText="1"/>
    </xf>
    <xf numFmtId="174" fontId="92" fillId="57" borderId="41" xfId="143" applyNumberFormat="1" applyFont="1" applyFill="1" applyBorder="1" applyAlignment="1">
      <alignment horizontal="right" vertical="center"/>
      <protection/>
    </xf>
    <xf numFmtId="174" fontId="92" fillId="57" borderId="42" xfId="143" applyNumberFormat="1" applyFont="1" applyFill="1" applyBorder="1" applyAlignment="1">
      <alignment horizontal="right" vertical="center"/>
      <protection/>
    </xf>
    <xf numFmtId="173"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667250" y="9525"/>
          <a:ext cx="17145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rightToLeft="1" tabSelected="1" zoomScaleSheetLayoutView="112" workbookViewId="0" topLeftCell="A55">
      <selection activeCell="B70" sqref="B70"/>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8" t="s">
        <v>0</v>
      </c>
      <c r="C1" s="98"/>
      <c r="D1" s="98"/>
      <c r="E1" s="98"/>
      <c r="H1" s="17"/>
      <c r="I1" s="17"/>
    </row>
    <row r="2" spans="2:4" ht="36" customHeight="1">
      <c r="B2" s="53" t="s">
        <v>276</v>
      </c>
      <c r="C2" s="53"/>
      <c r="D2" s="53"/>
    </row>
    <row r="3" spans="2:14" ht="27" customHeight="1">
      <c r="B3" s="37" t="s">
        <v>2</v>
      </c>
      <c r="C3" s="89">
        <v>4854667060.33</v>
      </c>
      <c r="D3" s="89"/>
      <c r="E3" s="89"/>
      <c r="F3" s="38"/>
      <c r="G3" s="12"/>
      <c r="H3" s="39"/>
      <c r="I3" s="40"/>
      <c r="J3" s="38"/>
      <c r="K3" s="38"/>
      <c r="L3" s="37" t="s">
        <v>6</v>
      </c>
      <c r="M3" s="41"/>
      <c r="N3" s="42">
        <v>33</v>
      </c>
    </row>
    <row r="4" spans="2:14" ht="24.75" customHeight="1">
      <c r="B4" s="37" t="s">
        <v>3</v>
      </c>
      <c r="C4" s="89">
        <v>20974807140</v>
      </c>
      <c r="D4" s="89"/>
      <c r="E4" s="89"/>
      <c r="F4" s="38"/>
      <c r="G4" s="38"/>
      <c r="H4" s="43"/>
      <c r="I4" s="40"/>
      <c r="J4" s="38"/>
      <c r="K4" s="38"/>
      <c r="L4" s="37" t="s">
        <v>7</v>
      </c>
      <c r="M4" s="41"/>
      <c r="N4" s="42">
        <v>14</v>
      </c>
    </row>
    <row r="5" spans="2:14" ht="24.75" customHeight="1">
      <c r="B5" s="44" t="s">
        <v>4</v>
      </c>
      <c r="C5" s="91">
        <v>548</v>
      </c>
      <c r="D5" s="91"/>
      <c r="E5" s="45"/>
      <c r="F5" s="38"/>
      <c r="G5" s="38"/>
      <c r="H5" s="40"/>
      <c r="I5" s="40"/>
      <c r="J5" s="38"/>
      <c r="K5" s="38"/>
      <c r="L5" s="37" t="s">
        <v>8</v>
      </c>
      <c r="M5" s="41"/>
      <c r="N5" s="42">
        <v>5</v>
      </c>
    </row>
    <row r="6" spans="2:14" ht="26.25" customHeight="1">
      <c r="B6" s="46" t="s">
        <v>53</v>
      </c>
      <c r="C6" s="90">
        <v>510.23</v>
      </c>
      <c r="D6" s="90"/>
      <c r="E6" s="41"/>
      <c r="F6" s="1"/>
      <c r="G6" s="38"/>
      <c r="H6" s="40"/>
      <c r="I6" s="40"/>
      <c r="J6" s="47"/>
      <c r="K6" s="38"/>
      <c r="L6" s="37" t="s">
        <v>9</v>
      </c>
      <c r="M6" s="41"/>
      <c r="N6" s="48">
        <v>2</v>
      </c>
    </row>
    <row r="7" spans="2:14" s="7" customFormat="1" ht="27" customHeight="1">
      <c r="B7" s="44" t="s">
        <v>1</v>
      </c>
      <c r="C7" s="59">
        <v>0.45</v>
      </c>
      <c r="D7" s="49"/>
      <c r="E7" s="44"/>
      <c r="F7" s="38"/>
      <c r="G7" s="50"/>
      <c r="H7" s="40"/>
      <c r="I7" s="40"/>
      <c r="J7" s="47"/>
      <c r="K7" s="38"/>
      <c r="L7" s="37" t="s">
        <v>10</v>
      </c>
      <c r="M7" s="41"/>
      <c r="N7" s="42">
        <v>16</v>
      </c>
    </row>
    <row r="8" spans="2:14" ht="28.5" customHeight="1">
      <c r="B8" s="37" t="s">
        <v>5</v>
      </c>
      <c r="C8" s="48">
        <v>98</v>
      </c>
      <c r="D8" s="48"/>
      <c r="E8" s="41"/>
      <c r="F8" s="38"/>
      <c r="G8" s="38"/>
      <c r="H8" s="40"/>
      <c r="I8" s="43"/>
      <c r="J8" s="47"/>
      <c r="K8" s="38"/>
      <c r="L8" s="51" t="s">
        <v>11</v>
      </c>
      <c r="M8" s="41"/>
      <c r="N8" s="52">
        <v>47</v>
      </c>
    </row>
    <row r="9" spans="5:14" s="7" customFormat="1" ht="27.75" customHeight="1">
      <c r="E9" s="95" t="s">
        <v>275</v>
      </c>
      <c r="F9" s="95"/>
      <c r="G9" s="95"/>
      <c r="H9" s="95"/>
      <c r="I9" s="95"/>
      <c r="J9" s="95"/>
      <c r="K9" s="95"/>
      <c r="N9" s="3"/>
    </row>
    <row r="10" spans="1:14" s="7" customFormat="1" ht="40.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71" t="s">
        <v>24</v>
      </c>
      <c r="C11" s="72"/>
      <c r="D11" s="72"/>
      <c r="E11" s="72"/>
      <c r="F11" s="72"/>
      <c r="G11" s="72"/>
      <c r="H11" s="72"/>
      <c r="I11" s="72"/>
      <c r="J11" s="72"/>
      <c r="K11" s="72"/>
      <c r="L11" s="72"/>
      <c r="M11" s="72"/>
      <c r="N11" s="72"/>
    </row>
    <row r="12" spans="1:14" s="7" customFormat="1" ht="27" customHeight="1">
      <c r="A12" s="11"/>
      <c r="B12" s="54" t="s">
        <v>101</v>
      </c>
      <c r="C12" s="54" t="s">
        <v>102</v>
      </c>
      <c r="D12" s="55">
        <v>0.18</v>
      </c>
      <c r="E12" s="55">
        <v>0.19</v>
      </c>
      <c r="F12" s="55">
        <v>0.18</v>
      </c>
      <c r="G12" s="55">
        <v>0.18</v>
      </c>
      <c r="H12" s="55">
        <v>0.18</v>
      </c>
      <c r="I12" s="55">
        <v>0.18</v>
      </c>
      <c r="J12" s="55">
        <v>0.18</v>
      </c>
      <c r="K12" s="56">
        <v>0</v>
      </c>
      <c r="L12" s="57">
        <v>6</v>
      </c>
      <c r="M12" s="58">
        <v>15647563</v>
      </c>
      <c r="N12" s="58">
        <v>2817561.34</v>
      </c>
    </row>
    <row r="13" spans="1:14" s="7" customFormat="1" ht="27" customHeight="1">
      <c r="A13" s="11"/>
      <c r="B13" s="31" t="s">
        <v>257</v>
      </c>
      <c r="C13" s="31" t="s">
        <v>258</v>
      </c>
      <c r="D13" s="55">
        <v>0.68</v>
      </c>
      <c r="E13" s="55">
        <v>0.71</v>
      </c>
      <c r="F13" s="55">
        <v>0.68</v>
      </c>
      <c r="G13" s="55">
        <v>0.69</v>
      </c>
      <c r="H13" s="55">
        <v>0.68</v>
      </c>
      <c r="I13" s="55">
        <v>0.71</v>
      </c>
      <c r="J13" s="55">
        <v>0.69</v>
      </c>
      <c r="K13" s="56">
        <v>2.9</v>
      </c>
      <c r="L13" s="57">
        <v>31</v>
      </c>
      <c r="M13" s="58">
        <v>136349009</v>
      </c>
      <c r="N13" s="58">
        <v>94303326.12</v>
      </c>
    </row>
    <row r="14" spans="1:14" s="7" customFormat="1" ht="27" customHeight="1">
      <c r="A14" s="11"/>
      <c r="B14" s="54" t="s">
        <v>155</v>
      </c>
      <c r="C14" s="54" t="s">
        <v>156</v>
      </c>
      <c r="D14" s="55">
        <v>0.38</v>
      </c>
      <c r="E14" s="55">
        <v>0.39</v>
      </c>
      <c r="F14" s="55">
        <v>0.37</v>
      </c>
      <c r="G14" s="55">
        <v>0.39</v>
      </c>
      <c r="H14" s="55">
        <v>0.38</v>
      </c>
      <c r="I14" s="55">
        <v>0.39</v>
      </c>
      <c r="J14" s="55">
        <v>0.38</v>
      </c>
      <c r="K14" s="56">
        <v>2.63</v>
      </c>
      <c r="L14" s="57">
        <v>43</v>
      </c>
      <c r="M14" s="58">
        <v>100620000</v>
      </c>
      <c r="N14" s="58">
        <v>39061408.14</v>
      </c>
    </row>
    <row r="15" spans="1:14" s="7" customFormat="1" ht="27" customHeight="1">
      <c r="A15" s="11"/>
      <c r="B15" s="54" t="s">
        <v>194</v>
      </c>
      <c r="C15" s="54" t="s">
        <v>195</v>
      </c>
      <c r="D15" s="55">
        <v>0.15</v>
      </c>
      <c r="E15" s="55">
        <v>0.15</v>
      </c>
      <c r="F15" s="55">
        <v>0.15</v>
      </c>
      <c r="G15" s="55">
        <v>0.15</v>
      </c>
      <c r="H15" s="55">
        <v>0.15</v>
      </c>
      <c r="I15" s="55">
        <v>0.15</v>
      </c>
      <c r="J15" s="55">
        <v>0.15</v>
      </c>
      <c r="K15" s="56">
        <v>0</v>
      </c>
      <c r="L15" s="57">
        <v>21</v>
      </c>
      <c r="M15" s="58">
        <v>70500000</v>
      </c>
      <c r="N15" s="58">
        <v>10575000</v>
      </c>
    </row>
    <row r="16" spans="1:14" s="7" customFormat="1" ht="27" customHeight="1">
      <c r="A16" s="11"/>
      <c r="B16" s="54" t="s">
        <v>72</v>
      </c>
      <c r="C16" s="54" t="s">
        <v>73</v>
      </c>
      <c r="D16" s="55">
        <v>0.33</v>
      </c>
      <c r="E16" s="55">
        <v>0.34</v>
      </c>
      <c r="F16" s="55">
        <v>0.33</v>
      </c>
      <c r="G16" s="55">
        <v>0.33</v>
      </c>
      <c r="H16" s="55">
        <v>0.33</v>
      </c>
      <c r="I16" s="55">
        <v>0.34</v>
      </c>
      <c r="J16" s="55">
        <v>0.33</v>
      </c>
      <c r="K16" s="56">
        <v>3.03</v>
      </c>
      <c r="L16" s="57">
        <v>21</v>
      </c>
      <c r="M16" s="58">
        <v>155325677</v>
      </c>
      <c r="N16" s="58">
        <v>51797473.41</v>
      </c>
    </row>
    <row r="17" spans="1:14" s="7" customFormat="1" ht="27" customHeight="1">
      <c r="A17" s="11"/>
      <c r="B17" s="54" t="s">
        <v>104</v>
      </c>
      <c r="C17" s="54" t="s">
        <v>105</v>
      </c>
      <c r="D17" s="55">
        <v>0.42</v>
      </c>
      <c r="E17" s="55">
        <v>0.42</v>
      </c>
      <c r="F17" s="55">
        <v>0.42</v>
      </c>
      <c r="G17" s="55">
        <v>0.42</v>
      </c>
      <c r="H17" s="55">
        <v>0.42</v>
      </c>
      <c r="I17" s="55">
        <v>0.42</v>
      </c>
      <c r="J17" s="55">
        <v>0.42</v>
      </c>
      <c r="K17" s="56">
        <v>0</v>
      </c>
      <c r="L17" s="57">
        <v>8</v>
      </c>
      <c r="M17" s="58">
        <v>23100000</v>
      </c>
      <c r="N17" s="58">
        <v>9702000</v>
      </c>
    </row>
    <row r="18" spans="1:14" s="7" customFormat="1" ht="27" customHeight="1">
      <c r="A18" s="11"/>
      <c r="B18" s="31" t="s">
        <v>99</v>
      </c>
      <c r="C18" s="31" t="s">
        <v>100</v>
      </c>
      <c r="D18" s="55">
        <v>0.4</v>
      </c>
      <c r="E18" s="55">
        <v>0.4</v>
      </c>
      <c r="F18" s="55">
        <v>0.4</v>
      </c>
      <c r="G18" s="55">
        <v>0.4</v>
      </c>
      <c r="H18" s="55">
        <v>0.41</v>
      </c>
      <c r="I18" s="55">
        <v>0.4</v>
      </c>
      <c r="J18" s="55">
        <v>0.41</v>
      </c>
      <c r="K18" s="56">
        <v>-2.44</v>
      </c>
      <c r="L18" s="57">
        <v>1</v>
      </c>
      <c r="M18" s="58">
        <v>100000</v>
      </c>
      <c r="N18" s="58">
        <v>40000</v>
      </c>
    </row>
    <row r="19" spans="1:14" s="7" customFormat="1" ht="27" customHeight="1">
      <c r="A19" s="11"/>
      <c r="B19" s="54" t="s">
        <v>40</v>
      </c>
      <c r="C19" s="54" t="s">
        <v>39</v>
      </c>
      <c r="D19" s="55">
        <v>0.3</v>
      </c>
      <c r="E19" s="55">
        <v>0.3</v>
      </c>
      <c r="F19" s="55">
        <v>0.3</v>
      </c>
      <c r="G19" s="55">
        <v>0.3</v>
      </c>
      <c r="H19" s="55">
        <v>0.28</v>
      </c>
      <c r="I19" s="55">
        <v>0.3</v>
      </c>
      <c r="J19" s="55">
        <v>0.3</v>
      </c>
      <c r="K19" s="56">
        <v>0</v>
      </c>
      <c r="L19" s="57">
        <v>13</v>
      </c>
      <c r="M19" s="58">
        <v>26600000</v>
      </c>
      <c r="N19" s="58">
        <v>7980000</v>
      </c>
    </row>
    <row r="20" spans="1:14" s="7" customFormat="1" ht="27" customHeight="1">
      <c r="A20" s="11"/>
      <c r="B20" s="54" t="s">
        <v>203</v>
      </c>
      <c r="C20" s="54" t="s">
        <v>204</v>
      </c>
      <c r="D20" s="55">
        <v>0.18</v>
      </c>
      <c r="E20" s="55">
        <v>0.19</v>
      </c>
      <c r="F20" s="55">
        <v>0.18</v>
      </c>
      <c r="G20" s="55">
        <v>0.19</v>
      </c>
      <c r="H20" s="55">
        <v>0.18</v>
      </c>
      <c r="I20" s="55">
        <v>0.19</v>
      </c>
      <c r="J20" s="55">
        <v>0.18</v>
      </c>
      <c r="K20" s="56">
        <v>5.56</v>
      </c>
      <c r="L20" s="57">
        <v>6</v>
      </c>
      <c r="M20" s="58">
        <v>25000000</v>
      </c>
      <c r="N20" s="58">
        <v>4650000</v>
      </c>
    </row>
    <row r="21" spans="1:14" s="7" customFormat="1" ht="27" customHeight="1">
      <c r="A21" s="11"/>
      <c r="B21" s="54" t="s">
        <v>196</v>
      </c>
      <c r="C21" s="54" t="s">
        <v>197</v>
      </c>
      <c r="D21" s="55">
        <v>0.85</v>
      </c>
      <c r="E21" s="55">
        <v>0.85</v>
      </c>
      <c r="F21" s="55">
        <v>0.85</v>
      </c>
      <c r="G21" s="55">
        <v>0.85</v>
      </c>
      <c r="H21" s="55">
        <v>0.85</v>
      </c>
      <c r="I21" s="55">
        <v>0.85</v>
      </c>
      <c r="J21" s="55">
        <v>0.85</v>
      </c>
      <c r="K21" s="56">
        <v>0</v>
      </c>
      <c r="L21" s="57">
        <v>4</v>
      </c>
      <c r="M21" s="58">
        <v>25200000</v>
      </c>
      <c r="N21" s="58">
        <v>21420000</v>
      </c>
    </row>
    <row r="22" spans="1:14" s="7" customFormat="1" ht="27" customHeight="1">
      <c r="A22" s="11"/>
      <c r="B22" s="54" t="s">
        <v>137</v>
      </c>
      <c r="C22" s="54" t="s">
        <v>138</v>
      </c>
      <c r="D22" s="55">
        <v>0.13</v>
      </c>
      <c r="E22" s="55">
        <v>0.14</v>
      </c>
      <c r="F22" s="55">
        <v>0.13</v>
      </c>
      <c r="G22" s="55">
        <v>0.13</v>
      </c>
      <c r="H22" s="55">
        <v>0.13</v>
      </c>
      <c r="I22" s="55">
        <v>0.14</v>
      </c>
      <c r="J22" s="55">
        <v>0.13</v>
      </c>
      <c r="K22" s="56">
        <v>7.69</v>
      </c>
      <c r="L22" s="57">
        <v>12</v>
      </c>
      <c r="M22" s="58">
        <v>25200000</v>
      </c>
      <c r="N22" s="58">
        <v>3278000</v>
      </c>
    </row>
    <row r="23" spans="1:14" s="7" customFormat="1" ht="27" customHeight="1">
      <c r="A23" s="11"/>
      <c r="B23" s="54" t="s">
        <v>124</v>
      </c>
      <c r="C23" s="54" t="s">
        <v>125</v>
      </c>
      <c r="D23" s="55">
        <v>0.46</v>
      </c>
      <c r="E23" s="55">
        <v>0.48</v>
      </c>
      <c r="F23" s="55">
        <v>0.46</v>
      </c>
      <c r="G23" s="55">
        <v>0.46</v>
      </c>
      <c r="H23" s="55">
        <v>0.45</v>
      </c>
      <c r="I23" s="55">
        <v>0.46</v>
      </c>
      <c r="J23" s="55">
        <v>0.45</v>
      </c>
      <c r="K23" s="56">
        <v>2.22</v>
      </c>
      <c r="L23" s="57">
        <v>8</v>
      </c>
      <c r="M23" s="58">
        <v>22964632</v>
      </c>
      <c r="N23" s="58">
        <v>10663730.72</v>
      </c>
    </row>
    <row r="24" spans="1:14" s="7" customFormat="1" ht="27" customHeight="1">
      <c r="A24" s="11"/>
      <c r="B24" s="54" t="s">
        <v>175</v>
      </c>
      <c r="C24" s="54" t="s">
        <v>176</v>
      </c>
      <c r="D24" s="55">
        <v>0.9</v>
      </c>
      <c r="E24" s="55">
        <v>0.9</v>
      </c>
      <c r="F24" s="55">
        <v>0.9</v>
      </c>
      <c r="G24" s="55">
        <v>0.9</v>
      </c>
      <c r="H24" s="55">
        <v>0.9</v>
      </c>
      <c r="I24" s="55">
        <v>0.9</v>
      </c>
      <c r="J24" s="55">
        <v>0.9</v>
      </c>
      <c r="K24" s="56">
        <v>0</v>
      </c>
      <c r="L24" s="57">
        <v>2</v>
      </c>
      <c r="M24" s="58">
        <v>30311300</v>
      </c>
      <c r="N24" s="58">
        <v>27280170</v>
      </c>
    </row>
    <row r="25" spans="1:14" s="7" customFormat="1" ht="27" customHeight="1">
      <c r="A25" s="11"/>
      <c r="B25" s="54" t="s">
        <v>149</v>
      </c>
      <c r="C25" s="54" t="s">
        <v>150</v>
      </c>
      <c r="D25" s="55">
        <v>0.21</v>
      </c>
      <c r="E25" s="55">
        <v>0.21</v>
      </c>
      <c r="F25" s="55">
        <v>0.21</v>
      </c>
      <c r="G25" s="55">
        <v>0.21</v>
      </c>
      <c r="H25" s="55">
        <v>0.21</v>
      </c>
      <c r="I25" s="55">
        <v>0.21</v>
      </c>
      <c r="J25" s="55">
        <v>0.21</v>
      </c>
      <c r="K25" s="56">
        <v>0</v>
      </c>
      <c r="L25" s="57">
        <v>7</v>
      </c>
      <c r="M25" s="58">
        <v>20002000000</v>
      </c>
      <c r="N25" s="58">
        <v>4200420000</v>
      </c>
    </row>
    <row r="26" spans="1:14" s="7" customFormat="1" ht="27" customHeight="1">
      <c r="A26" s="11"/>
      <c r="B26" s="99" t="s">
        <v>25</v>
      </c>
      <c r="C26" s="100"/>
      <c r="D26" s="82"/>
      <c r="E26" s="83"/>
      <c r="F26" s="83"/>
      <c r="G26" s="83"/>
      <c r="H26" s="83"/>
      <c r="I26" s="83"/>
      <c r="J26" s="83"/>
      <c r="K26" s="84"/>
      <c r="L26" s="57">
        <f>SUM(L12:L25)</f>
        <v>183</v>
      </c>
      <c r="M26" s="58">
        <f>SUM(M12:M25)</f>
        <v>20658918181</v>
      </c>
      <c r="N26" s="58">
        <f>SUM(N12:N25)</f>
        <v>4483988669.73</v>
      </c>
    </row>
    <row r="27" spans="1:14" s="7" customFormat="1" ht="27" customHeight="1">
      <c r="A27" s="22"/>
      <c r="B27" s="92" t="s">
        <v>64</v>
      </c>
      <c r="C27" s="93"/>
      <c r="D27" s="93"/>
      <c r="E27" s="93"/>
      <c r="F27" s="93"/>
      <c r="G27" s="93"/>
      <c r="H27" s="93"/>
      <c r="I27" s="93"/>
      <c r="J27" s="93"/>
      <c r="K27" s="93"/>
      <c r="L27" s="93"/>
      <c r="M27" s="93"/>
      <c r="N27" s="94"/>
    </row>
    <row r="28" spans="1:14" s="7" customFormat="1" ht="27" customHeight="1">
      <c r="A28" s="22"/>
      <c r="B28" s="54" t="s">
        <v>65</v>
      </c>
      <c r="C28" s="54" t="s">
        <v>66</v>
      </c>
      <c r="D28" s="55">
        <v>4.27</v>
      </c>
      <c r="E28" s="55">
        <v>4.55</v>
      </c>
      <c r="F28" s="55">
        <v>4.27</v>
      </c>
      <c r="G28" s="55">
        <v>4.45</v>
      </c>
      <c r="H28" s="55">
        <v>4.26</v>
      </c>
      <c r="I28" s="55">
        <v>4.55</v>
      </c>
      <c r="J28" s="55">
        <v>4.26</v>
      </c>
      <c r="K28" s="56">
        <v>6.81</v>
      </c>
      <c r="L28" s="57">
        <v>60</v>
      </c>
      <c r="M28" s="58">
        <v>7980875</v>
      </c>
      <c r="N28" s="58">
        <v>35519971.5</v>
      </c>
    </row>
    <row r="29" spans="1:14" s="7" customFormat="1" ht="27" customHeight="1">
      <c r="A29" s="22"/>
      <c r="B29" s="77" t="s">
        <v>244</v>
      </c>
      <c r="C29" s="78"/>
      <c r="D29" s="82"/>
      <c r="E29" s="83"/>
      <c r="F29" s="83"/>
      <c r="G29" s="83"/>
      <c r="H29" s="83"/>
      <c r="I29" s="83"/>
      <c r="J29" s="83"/>
      <c r="K29" s="84"/>
      <c r="L29" s="57">
        <v>60</v>
      </c>
      <c r="M29" s="58">
        <v>7980875</v>
      </c>
      <c r="N29" s="58">
        <v>35519971.5</v>
      </c>
    </row>
    <row r="30" spans="1:14" s="7" customFormat="1" ht="27" customHeight="1">
      <c r="A30" s="22"/>
      <c r="B30" s="92" t="s">
        <v>59</v>
      </c>
      <c r="C30" s="93"/>
      <c r="D30" s="93"/>
      <c r="E30" s="93"/>
      <c r="F30" s="93"/>
      <c r="G30" s="93"/>
      <c r="H30" s="93"/>
      <c r="I30" s="93"/>
      <c r="J30" s="93"/>
      <c r="K30" s="93"/>
      <c r="L30" s="93"/>
      <c r="M30" s="93"/>
      <c r="N30" s="94"/>
    </row>
    <row r="31" spans="1:14" s="7" customFormat="1" ht="27" customHeight="1">
      <c r="A31" s="22"/>
      <c r="B31" s="31" t="s">
        <v>44</v>
      </c>
      <c r="C31" s="31" t="s">
        <v>45</v>
      </c>
      <c r="D31" s="55">
        <v>0.37</v>
      </c>
      <c r="E31" s="55">
        <v>0.37</v>
      </c>
      <c r="F31" s="55">
        <v>0.37</v>
      </c>
      <c r="G31" s="55">
        <v>0.37</v>
      </c>
      <c r="H31" s="55">
        <v>0.36</v>
      </c>
      <c r="I31" s="55">
        <v>0.37</v>
      </c>
      <c r="J31" s="55">
        <v>0.36</v>
      </c>
      <c r="K31" s="56">
        <v>2.78</v>
      </c>
      <c r="L31" s="57">
        <v>1</v>
      </c>
      <c r="M31" s="58">
        <v>200000</v>
      </c>
      <c r="N31" s="58">
        <v>74000</v>
      </c>
    </row>
    <row r="32" spans="1:14" s="7" customFormat="1" ht="27" customHeight="1">
      <c r="A32" s="22"/>
      <c r="B32" s="85" t="s">
        <v>260</v>
      </c>
      <c r="C32" s="85"/>
      <c r="D32" s="82"/>
      <c r="E32" s="83"/>
      <c r="F32" s="83"/>
      <c r="G32" s="83"/>
      <c r="H32" s="83"/>
      <c r="I32" s="83"/>
      <c r="J32" s="83"/>
      <c r="K32" s="84"/>
      <c r="L32" s="57">
        <v>1</v>
      </c>
      <c r="M32" s="58">
        <v>200000</v>
      </c>
      <c r="N32" s="58">
        <v>74000</v>
      </c>
    </row>
    <row r="33" spans="1:14" s="7" customFormat="1" ht="27" customHeight="1">
      <c r="A33" s="11"/>
      <c r="B33" s="71" t="s">
        <v>26</v>
      </c>
      <c r="C33" s="72"/>
      <c r="D33" s="72"/>
      <c r="E33" s="72"/>
      <c r="F33" s="72"/>
      <c r="G33" s="72"/>
      <c r="H33" s="72"/>
      <c r="I33" s="72"/>
      <c r="J33" s="72"/>
      <c r="K33" s="72"/>
      <c r="L33" s="72"/>
      <c r="M33" s="72"/>
      <c r="N33" s="72"/>
    </row>
    <row r="34" spans="1:14" s="7" customFormat="1" ht="27" customHeight="1">
      <c r="A34" s="11"/>
      <c r="B34" s="31" t="s">
        <v>139</v>
      </c>
      <c r="C34" s="31" t="s">
        <v>140</v>
      </c>
      <c r="D34" s="55">
        <v>14.5</v>
      </c>
      <c r="E34" s="55">
        <v>14.5</v>
      </c>
      <c r="F34" s="55">
        <v>14.05</v>
      </c>
      <c r="G34" s="55">
        <v>14.17</v>
      </c>
      <c r="H34" s="55">
        <v>14.15</v>
      </c>
      <c r="I34" s="55">
        <v>14.25</v>
      </c>
      <c r="J34" s="55">
        <v>14.39</v>
      </c>
      <c r="K34" s="56">
        <v>-0.97</v>
      </c>
      <c r="L34" s="57">
        <v>16</v>
      </c>
      <c r="M34" s="58">
        <v>673750</v>
      </c>
      <c r="N34" s="58">
        <v>9549070</v>
      </c>
    </row>
    <row r="35" spans="1:14" s="7" customFormat="1" ht="27" customHeight="1">
      <c r="A35" s="11"/>
      <c r="B35" s="31" t="s">
        <v>190</v>
      </c>
      <c r="C35" s="31" t="s">
        <v>191</v>
      </c>
      <c r="D35" s="55">
        <v>0.64</v>
      </c>
      <c r="E35" s="55">
        <v>0.64</v>
      </c>
      <c r="F35" s="55">
        <v>0.64</v>
      </c>
      <c r="G35" s="55">
        <v>0.64</v>
      </c>
      <c r="H35" s="55">
        <v>0.64</v>
      </c>
      <c r="I35" s="55">
        <v>0.64</v>
      </c>
      <c r="J35" s="55">
        <v>0.64</v>
      </c>
      <c r="K35" s="56">
        <v>0</v>
      </c>
      <c r="L35" s="57">
        <v>21</v>
      </c>
      <c r="M35" s="58">
        <v>19000000</v>
      </c>
      <c r="N35" s="58">
        <v>12160000</v>
      </c>
    </row>
    <row r="36" spans="1:14" s="7" customFormat="1" ht="27" customHeight="1">
      <c r="A36" s="11"/>
      <c r="B36" s="31" t="s">
        <v>70</v>
      </c>
      <c r="C36" s="31" t="s">
        <v>71</v>
      </c>
      <c r="D36" s="55">
        <v>4.9</v>
      </c>
      <c r="E36" s="55">
        <v>5.15</v>
      </c>
      <c r="F36" s="55">
        <v>4.9</v>
      </c>
      <c r="G36" s="55">
        <v>5</v>
      </c>
      <c r="H36" s="55">
        <v>4.8</v>
      </c>
      <c r="I36" s="55">
        <v>5.14</v>
      </c>
      <c r="J36" s="55">
        <v>4.87</v>
      </c>
      <c r="K36" s="56">
        <v>5.54</v>
      </c>
      <c r="L36" s="57">
        <v>45</v>
      </c>
      <c r="M36" s="58">
        <v>8229000</v>
      </c>
      <c r="N36" s="58">
        <v>41184010</v>
      </c>
    </row>
    <row r="37" spans="1:14" s="7" customFormat="1" ht="27" customHeight="1">
      <c r="A37" s="11"/>
      <c r="B37" s="31" t="s">
        <v>264</v>
      </c>
      <c r="C37" s="31" t="s">
        <v>265</v>
      </c>
      <c r="D37" s="55">
        <v>2.03</v>
      </c>
      <c r="E37" s="55">
        <v>2.1</v>
      </c>
      <c r="F37" s="55">
        <v>1.98</v>
      </c>
      <c r="G37" s="55">
        <v>2.03</v>
      </c>
      <c r="H37" s="55">
        <v>2.05</v>
      </c>
      <c r="I37" s="55">
        <v>2.1</v>
      </c>
      <c r="J37" s="55">
        <v>2.07</v>
      </c>
      <c r="K37" s="56">
        <v>1.45</v>
      </c>
      <c r="L37" s="57">
        <v>45</v>
      </c>
      <c r="M37" s="58">
        <v>20932200</v>
      </c>
      <c r="N37" s="58">
        <v>42426703.3</v>
      </c>
    </row>
    <row r="38" spans="1:14" s="7" customFormat="1" ht="33.75" customHeight="1">
      <c r="A38" s="11"/>
      <c r="B38" s="85" t="s">
        <v>27</v>
      </c>
      <c r="C38" s="85"/>
      <c r="D38" s="97"/>
      <c r="E38" s="97"/>
      <c r="F38" s="97"/>
      <c r="G38" s="97"/>
      <c r="H38" s="97"/>
      <c r="I38" s="97"/>
      <c r="J38" s="97"/>
      <c r="K38" s="97"/>
      <c r="L38" s="34">
        <f>SUM(L34:L37)</f>
        <v>127</v>
      </c>
      <c r="M38" s="35">
        <f>SUM(M34:M37)</f>
        <v>48834950</v>
      </c>
      <c r="N38" s="35">
        <f>SUM(N34:N37)</f>
        <v>105319783.3</v>
      </c>
    </row>
    <row r="39" spans="2:14" ht="27" customHeight="1">
      <c r="B39" s="72" t="s">
        <v>30</v>
      </c>
      <c r="C39" s="72"/>
      <c r="D39" s="72"/>
      <c r="E39" s="72"/>
      <c r="F39" s="72"/>
      <c r="G39" s="72"/>
      <c r="H39" s="72"/>
      <c r="I39" s="72"/>
      <c r="J39" s="72"/>
      <c r="K39" s="72"/>
      <c r="L39" s="72"/>
      <c r="M39" s="72"/>
      <c r="N39" s="72"/>
    </row>
    <row r="40" spans="2:14" s="7" customFormat="1" ht="27" customHeight="1">
      <c r="B40" s="31" t="s">
        <v>212</v>
      </c>
      <c r="C40" s="31" t="s">
        <v>213</v>
      </c>
      <c r="D40" s="55">
        <v>2.03</v>
      </c>
      <c r="E40" s="55">
        <v>2.03</v>
      </c>
      <c r="F40" s="55">
        <v>2.02</v>
      </c>
      <c r="G40" s="55">
        <v>2.02</v>
      </c>
      <c r="H40" s="55">
        <v>2.03</v>
      </c>
      <c r="I40" s="55">
        <v>2.02</v>
      </c>
      <c r="J40" s="55">
        <v>2.04</v>
      </c>
      <c r="K40" s="56">
        <v>-0.98</v>
      </c>
      <c r="L40" s="57">
        <v>59</v>
      </c>
      <c r="M40" s="58">
        <v>54069000</v>
      </c>
      <c r="N40" s="58">
        <v>109489580</v>
      </c>
    </row>
    <row r="41" spans="2:14" s="7" customFormat="1" ht="27" customHeight="1">
      <c r="B41" s="31" t="s">
        <v>142</v>
      </c>
      <c r="C41" s="31" t="s">
        <v>143</v>
      </c>
      <c r="D41" s="55">
        <v>0.23</v>
      </c>
      <c r="E41" s="55">
        <v>0.23</v>
      </c>
      <c r="F41" s="55">
        <v>0.23</v>
      </c>
      <c r="G41" s="55">
        <v>0.23</v>
      </c>
      <c r="H41" s="55">
        <v>0.23</v>
      </c>
      <c r="I41" s="55">
        <v>0.23</v>
      </c>
      <c r="J41" s="55">
        <v>0.23</v>
      </c>
      <c r="K41" s="56">
        <v>0</v>
      </c>
      <c r="L41" s="57">
        <v>14</v>
      </c>
      <c r="M41" s="58">
        <v>74500000</v>
      </c>
      <c r="N41" s="58">
        <v>17135000</v>
      </c>
    </row>
    <row r="42" spans="2:14" s="7" customFormat="1" ht="27" customHeight="1">
      <c r="B42" s="31" t="s">
        <v>60</v>
      </c>
      <c r="C42" s="31" t="s">
        <v>61</v>
      </c>
      <c r="D42" s="55">
        <v>0.62</v>
      </c>
      <c r="E42" s="55">
        <v>0.65</v>
      </c>
      <c r="F42" s="55">
        <v>0.62</v>
      </c>
      <c r="G42" s="55">
        <v>0.64</v>
      </c>
      <c r="H42" s="55">
        <v>0.6</v>
      </c>
      <c r="I42" s="55">
        <v>0.64</v>
      </c>
      <c r="J42" s="55">
        <v>0.62</v>
      </c>
      <c r="K42" s="56">
        <v>3.23</v>
      </c>
      <c r="L42" s="57">
        <v>59</v>
      </c>
      <c r="M42" s="58">
        <v>114800000</v>
      </c>
      <c r="N42" s="58">
        <v>73120000</v>
      </c>
    </row>
    <row r="43" spans="2:14" s="7" customFormat="1" ht="27" customHeight="1">
      <c r="B43" s="31" t="s">
        <v>181</v>
      </c>
      <c r="C43" s="31" t="s">
        <v>98</v>
      </c>
      <c r="D43" s="55">
        <v>0.25</v>
      </c>
      <c r="E43" s="55">
        <v>0.26</v>
      </c>
      <c r="F43" s="55">
        <v>0.25</v>
      </c>
      <c r="G43" s="55">
        <v>0.25</v>
      </c>
      <c r="H43" s="55">
        <v>0.26</v>
      </c>
      <c r="I43" s="55">
        <v>0.26</v>
      </c>
      <c r="J43" s="55">
        <v>0.26</v>
      </c>
      <c r="K43" s="56">
        <v>0</v>
      </c>
      <c r="L43" s="57">
        <v>4</v>
      </c>
      <c r="M43" s="58">
        <v>12000000</v>
      </c>
      <c r="N43" s="58">
        <v>3050000</v>
      </c>
    </row>
    <row r="44" spans="1:14" s="7" customFormat="1" ht="27" customHeight="1">
      <c r="A44" s="11"/>
      <c r="B44" s="78" t="s">
        <v>28</v>
      </c>
      <c r="C44" s="85"/>
      <c r="D44" s="97"/>
      <c r="E44" s="97"/>
      <c r="F44" s="97"/>
      <c r="G44" s="97"/>
      <c r="H44" s="97"/>
      <c r="I44" s="97"/>
      <c r="J44" s="97"/>
      <c r="K44" s="97"/>
      <c r="L44" s="34">
        <f>SUM(L40:L43)</f>
        <v>136</v>
      </c>
      <c r="M44" s="35">
        <f>SUM(M40:M43)</f>
        <v>255369000</v>
      </c>
      <c r="N44" s="35">
        <f>SUM(N40:N43)</f>
        <v>202794580</v>
      </c>
    </row>
    <row r="45" spans="1:14" s="5" customFormat="1" ht="27" customHeight="1">
      <c r="A45" s="11"/>
      <c r="B45" s="71" t="s">
        <v>31</v>
      </c>
      <c r="C45" s="72"/>
      <c r="D45" s="72"/>
      <c r="E45" s="72"/>
      <c r="F45" s="72"/>
      <c r="G45" s="72"/>
      <c r="H45" s="72"/>
      <c r="I45" s="72"/>
      <c r="J45" s="72"/>
      <c r="K45" s="72"/>
      <c r="L45" s="72"/>
      <c r="M45" s="72"/>
      <c r="N45" s="72"/>
    </row>
    <row r="46" spans="1:14" s="7" customFormat="1" ht="27" customHeight="1">
      <c r="A46" s="11"/>
      <c r="B46" s="31" t="s">
        <v>201</v>
      </c>
      <c r="C46" s="31" t="s">
        <v>202</v>
      </c>
      <c r="D46" s="55">
        <v>4.5</v>
      </c>
      <c r="E46" s="55">
        <v>4.5</v>
      </c>
      <c r="F46" s="55">
        <v>4.5</v>
      </c>
      <c r="G46" s="55">
        <v>4.5</v>
      </c>
      <c r="H46" s="55">
        <v>4.25</v>
      </c>
      <c r="I46" s="55">
        <v>4.5</v>
      </c>
      <c r="J46" s="55">
        <v>4.25</v>
      </c>
      <c r="K46" s="56">
        <v>5.88</v>
      </c>
      <c r="L46" s="57">
        <v>2</v>
      </c>
      <c r="M46" s="58">
        <v>142830</v>
      </c>
      <c r="N46" s="58">
        <v>642735</v>
      </c>
    </row>
    <row r="47" spans="1:14" s="7" customFormat="1" ht="27" customHeight="1">
      <c r="A47" s="11"/>
      <c r="B47" s="31" t="s">
        <v>107</v>
      </c>
      <c r="C47" s="31" t="s">
        <v>108</v>
      </c>
      <c r="D47" s="55">
        <v>6.85</v>
      </c>
      <c r="E47" s="55">
        <v>6.85</v>
      </c>
      <c r="F47" s="55">
        <v>6.85</v>
      </c>
      <c r="G47" s="55">
        <v>6.85</v>
      </c>
      <c r="H47" s="55">
        <v>6.97</v>
      </c>
      <c r="I47" s="55">
        <v>6.85</v>
      </c>
      <c r="J47" s="55">
        <v>7</v>
      </c>
      <c r="K47" s="56">
        <v>-2.14</v>
      </c>
      <c r="L47" s="57">
        <v>2</v>
      </c>
      <c r="M47" s="58">
        <v>21500</v>
      </c>
      <c r="N47" s="58">
        <v>147275</v>
      </c>
    </row>
    <row r="48" spans="1:14" s="7" customFormat="1" ht="27" customHeight="1">
      <c r="A48" s="11"/>
      <c r="B48" s="31" t="s">
        <v>74</v>
      </c>
      <c r="C48" s="31" t="s">
        <v>75</v>
      </c>
      <c r="D48" s="55">
        <v>24.25</v>
      </c>
      <c r="E48" s="55">
        <v>24.25</v>
      </c>
      <c r="F48" s="55">
        <v>24.05</v>
      </c>
      <c r="G48" s="55">
        <v>24.19</v>
      </c>
      <c r="H48" s="55">
        <v>24</v>
      </c>
      <c r="I48" s="55">
        <v>24.05</v>
      </c>
      <c r="J48" s="55">
        <v>24</v>
      </c>
      <c r="K48" s="56">
        <v>0.21</v>
      </c>
      <c r="L48" s="57">
        <v>2</v>
      </c>
      <c r="M48" s="58">
        <v>35000</v>
      </c>
      <c r="N48" s="58">
        <v>846750</v>
      </c>
    </row>
    <row r="49" spans="1:14" s="7" customFormat="1" ht="27" customHeight="1">
      <c r="A49" s="11"/>
      <c r="B49" s="31" t="s">
        <v>168</v>
      </c>
      <c r="C49" s="31" t="s">
        <v>169</v>
      </c>
      <c r="D49" s="55">
        <v>10.85</v>
      </c>
      <c r="E49" s="55">
        <v>10.85</v>
      </c>
      <c r="F49" s="55">
        <v>10.85</v>
      </c>
      <c r="G49" s="55">
        <v>10.85</v>
      </c>
      <c r="H49" s="55">
        <v>10.88</v>
      </c>
      <c r="I49" s="55">
        <v>10.85</v>
      </c>
      <c r="J49" s="55">
        <v>10.85</v>
      </c>
      <c r="K49" s="56">
        <v>0</v>
      </c>
      <c r="L49" s="57">
        <v>1</v>
      </c>
      <c r="M49" s="58">
        <v>200000</v>
      </c>
      <c r="N49" s="58">
        <v>2170000</v>
      </c>
    </row>
    <row r="50" spans="1:14" s="7" customFormat="1" ht="27" customHeight="1">
      <c r="A50" s="11"/>
      <c r="B50" s="31" t="s">
        <v>247</v>
      </c>
      <c r="C50" s="31" t="s">
        <v>193</v>
      </c>
      <c r="D50" s="55">
        <v>7.5</v>
      </c>
      <c r="E50" s="55">
        <v>7.5</v>
      </c>
      <c r="F50" s="55">
        <v>7.5</v>
      </c>
      <c r="G50" s="55">
        <v>7.5</v>
      </c>
      <c r="H50" s="55">
        <v>7.5</v>
      </c>
      <c r="I50" s="55">
        <v>7.5</v>
      </c>
      <c r="J50" s="55">
        <v>7.5</v>
      </c>
      <c r="K50" s="56">
        <v>0</v>
      </c>
      <c r="L50" s="57">
        <v>9</v>
      </c>
      <c r="M50" s="58">
        <v>301882</v>
      </c>
      <c r="N50" s="58">
        <v>2264115</v>
      </c>
    </row>
    <row r="51" spans="1:14" s="7" customFormat="1" ht="27" customHeight="1">
      <c r="A51" s="11"/>
      <c r="B51" s="31" t="s">
        <v>160</v>
      </c>
      <c r="C51" s="31" t="s">
        <v>161</v>
      </c>
      <c r="D51" s="55">
        <v>10.5</v>
      </c>
      <c r="E51" s="55">
        <v>10.5</v>
      </c>
      <c r="F51" s="55">
        <v>10.5</v>
      </c>
      <c r="G51" s="55">
        <v>10.5</v>
      </c>
      <c r="H51" s="55">
        <v>10.5</v>
      </c>
      <c r="I51" s="55">
        <v>10.5</v>
      </c>
      <c r="J51" s="55">
        <v>10.55</v>
      </c>
      <c r="K51" s="56">
        <v>-0.47</v>
      </c>
      <c r="L51" s="57">
        <v>13</v>
      </c>
      <c r="M51" s="58">
        <v>1749000</v>
      </c>
      <c r="N51" s="58">
        <v>18364500</v>
      </c>
    </row>
    <row r="52" spans="1:14" s="7" customFormat="1" ht="27" customHeight="1">
      <c r="A52" s="11"/>
      <c r="B52" s="31" t="s">
        <v>223</v>
      </c>
      <c r="C52" s="31" t="s">
        <v>222</v>
      </c>
      <c r="D52" s="55">
        <v>2.85</v>
      </c>
      <c r="E52" s="55">
        <v>2.9</v>
      </c>
      <c r="F52" s="55">
        <v>2.85</v>
      </c>
      <c r="G52" s="55">
        <v>2.88</v>
      </c>
      <c r="H52" s="55">
        <v>2.77</v>
      </c>
      <c r="I52" s="55">
        <v>2.9</v>
      </c>
      <c r="J52" s="55">
        <v>2.75</v>
      </c>
      <c r="K52" s="56">
        <v>5.45</v>
      </c>
      <c r="L52" s="57">
        <v>6</v>
      </c>
      <c r="M52" s="58">
        <v>404960</v>
      </c>
      <c r="N52" s="58">
        <v>1166134</v>
      </c>
    </row>
    <row r="53" spans="1:14" s="6" customFormat="1" ht="27" customHeight="1">
      <c r="A53" s="11"/>
      <c r="B53" s="96" t="s">
        <v>29</v>
      </c>
      <c r="C53" s="78"/>
      <c r="D53" s="79"/>
      <c r="E53" s="80"/>
      <c r="F53" s="80"/>
      <c r="G53" s="80"/>
      <c r="H53" s="80"/>
      <c r="I53" s="80"/>
      <c r="J53" s="80"/>
      <c r="K53" s="81"/>
      <c r="L53" s="34">
        <f>SUM(L46:L52)</f>
        <v>35</v>
      </c>
      <c r="M53" s="35">
        <f>SUM(M46:M52)</f>
        <v>2855172</v>
      </c>
      <c r="N53" s="35">
        <f>SUM(N46:N52)</f>
        <v>25601509</v>
      </c>
    </row>
    <row r="54" spans="1:14" s="7" customFormat="1" ht="27" customHeight="1">
      <c r="A54" s="22"/>
      <c r="B54" s="72" t="s">
        <v>46</v>
      </c>
      <c r="C54" s="72"/>
      <c r="D54" s="72"/>
      <c r="E54" s="72"/>
      <c r="F54" s="72"/>
      <c r="G54" s="72"/>
      <c r="H54" s="72"/>
      <c r="I54" s="72"/>
      <c r="J54" s="72"/>
      <c r="K54" s="72"/>
      <c r="L54" s="72"/>
      <c r="M54" s="72"/>
      <c r="N54" s="72"/>
    </row>
    <row r="55" spans="1:14" s="7" customFormat="1" ht="27" customHeight="1">
      <c r="A55" s="22"/>
      <c r="B55" s="31" t="s">
        <v>96</v>
      </c>
      <c r="C55" s="31" t="s">
        <v>97</v>
      </c>
      <c r="D55" s="55">
        <v>1.4</v>
      </c>
      <c r="E55" s="55">
        <v>1.4</v>
      </c>
      <c r="F55" s="55">
        <v>1.4</v>
      </c>
      <c r="G55" s="55">
        <v>1.4</v>
      </c>
      <c r="H55" s="55">
        <v>1.4</v>
      </c>
      <c r="I55" s="55">
        <v>1.4</v>
      </c>
      <c r="J55" s="55">
        <v>1.4</v>
      </c>
      <c r="K55" s="56">
        <v>0</v>
      </c>
      <c r="L55" s="57">
        <v>1</v>
      </c>
      <c r="M55" s="58">
        <v>248962</v>
      </c>
      <c r="N55" s="58">
        <v>348546.8</v>
      </c>
    </row>
    <row r="56" spans="1:14" s="7" customFormat="1" ht="27" customHeight="1">
      <c r="A56" s="22"/>
      <c r="B56" s="54" t="s">
        <v>133</v>
      </c>
      <c r="C56" s="54" t="s">
        <v>134</v>
      </c>
      <c r="D56" s="55">
        <v>2.55</v>
      </c>
      <c r="E56" s="55">
        <v>2.55</v>
      </c>
      <c r="F56" s="55">
        <v>2.55</v>
      </c>
      <c r="G56" s="55">
        <v>2.55</v>
      </c>
      <c r="H56" s="55">
        <v>2.55</v>
      </c>
      <c r="I56" s="55">
        <v>2.55</v>
      </c>
      <c r="J56" s="55">
        <v>2.55</v>
      </c>
      <c r="K56" s="56">
        <v>0</v>
      </c>
      <c r="L56" s="57">
        <v>5</v>
      </c>
      <c r="M56" s="58">
        <v>400000</v>
      </c>
      <c r="N56" s="58">
        <v>1020000</v>
      </c>
    </row>
    <row r="57" spans="1:14" s="7" customFormat="1" ht="27" customHeight="1">
      <c r="A57" s="22"/>
      <c r="B57" s="77" t="s">
        <v>266</v>
      </c>
      <c r="C57" s="78"/>
      <c r="D57" s="79"/>
      <c r="E57" s="80"/>
      <c r="F57" s="80"/>
      <c r="G57" s="80"/>
      <c r="H57" s="80"/>
      <c r="I57" s="80"/>
      <c r="J57" s="80"/>
      <c r="K57" s="81"/>
      <c r="L57" s="57">
        <f>SUM(L55:L56)</f>
        <v>6</v>
      </c>
      <c r="M57" s="58">
        <f>SUM(M55:M56)</f>
        <v>648962</v>
      </c>
      <c r="N57" s="58">
        <f>SUM(N55:N56)</f>
        <v>1368546.8</v>
      </c>
    </row>
    <row r="58" spans="1:14" s="7" customFormat="1" ht="27" customHeight="1">
      <c r="A58" s="22"/>
      <c r="B58" s="77" t="s">
        <v>95</v>
      </c>
      <c r="C58" s="78"/>
      <c r="D58" s="79"/>
      <c r="E58" s="80"/>
      <c r="F58" s="80"/>
      <c r="G58" s="80"/>
      <c r="H58" s="80"/>
      <c r="I58" s="80"/>
      <c r="J58" s="80"/>
      <c r="K58" s="81"/>
      <c r="L58" s="57">
        <f>L57+L53+L44+L38+L32+L29+L26</f>
        <v>548</v>
      </c>
      <c r="M58" s="58">
        <f>M57+M53+M44+M38+M32+M29+M26</f>
        <v>20974807140</v>
      </c>
      <c r="N58" s="58">
        <f>N57+N53+N44+N38+N32+N29+N26</f>
        <v>4854667060.33</v>
      </c>
    </row>
    <row r="59" spans="2:14" s="7" customFormat="1" ht="27" customHeight="1">
      <c r="B59" s="92" t="s">
        <v>300</v>
      </c>
      <c r="C59" s="93"/>
      <c r="D59" s="93"/>
      <c r="E59" s="93"/>
      <c r="F59" s="93"/>
      <c r="G59" s="93"/>
      <c r="H59" s="93"/>
      <c r="I59" s="93"/>
      <c r="J59" s="93"/>
      <c r="K59" s="93"/>
      <c r="L59" s="93"/>
      <c r="M59" s="93"/>
      <c r="N59" s="94"/>
    </row>
    <row r="60" spans="2:14" s="7" customFormat="1" ht="57.75" customHeight="1">
      <c r="B60" s="73" t="s">
        <v>282</v>
      </c>
      <c r="C60" s="74"/>
      <c r="D60" s="87" t="s">
        <v>301</v>
      </c>
      <c r="E60" s="87"/>
      <c r="F60" s="87"/>
      <c r="G60" s="87"/>
      <c r="H60" s="87"/>
      <c r="I60" s="87"/>
      <c r="J60" s="87"/>
      <c r="K60" s="87"/>
      <c r="L60" s="87"/>
      <c r="M60" s="87"/>
      <c r="N60" s="88"/>
    </row>
    <row r="61" spans="2:14" s="7" customFormat="1" ht="61.5" customHeight="1">
      <c r="B61" s="73" t="s">
        <v>256</v>
      </c>
      <c r="C61" s="74"/>
      <c r="D61" s="86" t="s">
        <v>253</v>
      </c>
      <c r="E61" s="87"/>
      <c r="F61" s="87"/>
      <c r="G61" s="87"/>
      <c r="H61" s="87"/>
      <c r="I61" s="87"/>
      <c r="J61" s="87"/>
      <c r="K61" s="87"/>
      <c r="L61" s="87"/>
      <c r="M61" s="87"/>
      <c r="N61" s="88"/>
    </row>
    <row r="62" spans="2:14" s="7" customFormat="1" ht="70.5" customHeight="1">
      <c r="B62" s="75" t="s">
        <v>254</v>
      </c>
      <c r="C62" s="76"/>
      <c r="D62" s="86" t="s">
        <v>263</v>
      </c>
      <c r="E62" s="87"/>
      <c r="F62" s="87"/>
      <c r="G62" s="87"/>
      <c r="H62" s="87"/>
      <c r="I62" s="87"/>
      <c r="J62" s="87"/>
      <c r="K62" s="87"/>
      <c r="L62" s="87"/>
      <c r="M62" s="87"/>
      <c r="N62" s="88"/>
    </row>
    <row r="63" spans="2:14" s="7" customFormat="1" ht="72" customHeight="1">
      <c r="B63" s="73" t="s">
        <v>200</v>
      </c>
      <c r="C63" s="74"/>
      <c r="D63" s="86" t="s">
        <v>252</v>
      </c>
      <c r="E63" s="87"/>
      <c r="F63" s="87"/>
      <c r="G63" s="87"/>
      <c r="H63" s="87"/>
      <c r="I63" s="87"/>
      <c r="J63" s="87"/>
      <c r="K63" s="87"/>
      <c r="L63" s="87"/>
      <c r="M63" s="87"/>
      <c r="N63" s="88"/>
    </row>
    <row r="64" spans="2:14" s="7" customFormat="1" ht="90.75" customHeight="1">
      <c r="B64" s="73" t="s">
        <v>255</v>
      </c>
      <c r="C64" s="74"/>
      <c r="D64" s="86" t="s">
        <v>215</v>
      </c>
      <c r="E64" s="87"/>
      <c r="F64" s="87"/>
      <c r="G64" s="87"/>
      <c r="H64" s="87"/>
      <c r="I64" s="87"/>
      <c r="J64" s="87"/>
      <c r="K64" s="87"/>
      <c r="L64" s="87"/>
      <c r="M64" s="87"/>
      <c r="N64" s="88"/>
    </row>
    <row r="65" spans="2:14" s="7" customFormat="1" ht="30" customHeight="1">
      <c r="B65" s="68" t="s">
        <v>106</v>
      </c>
      <c r="C65" s="69"/>
      <c r="D65" s="69"/>
      <c r="E65" s="69"/>
      <c r="F65" s="69"/>
      <c r="G65" s="69"/>
      <c r="H65" s="69"/>
      <c r="I65" s="69"/>
      <c r="J65" s="69"/>
      <c r="K65" s="69"/>
      <c r="L65" s="69"/>
      <c r="M65" s="69"/>
      <c r="N65" s="70"/>
    </row>
    <row r="69" ht="14.25">
      <c r="A69"/>
    </row>
    <row r="70" ht="14.25">
      <c r="A70"/>
    </row>
    <row r="73" ht="14.25">
      <c r="N73" s="2"/>
    </row>
    <row r="74" ht="14.25">
      <c r="N74" s="2"/>
    </row>
    <row r="78" ht="14.25">
      <c r="A78"/>
    </row>
    <row r="79" ht="14.25">
      <c r="A79"/>
    </row>
    <row r="80" ht="14.25">
      <c r="A80"/>
    </row>
    <row r="81" ht="14.25">
      <c r="A81"/>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ht="14.25">
      <c r="M89" s="2"/>
    </row>
    <row r="90" ht="14.25">
      <c r="M90" s="2"/>
    </row>
    <row r="91" ht="14.25">
      <c r="M91" s="2"/>
    </row>
    <row r="92" ht="14.25">
      <c r="M92" s="2"/>
    </row>
  </sheetData>
  <sheetProtection/>
  <mergeCells count="41">
    <mergeCell ref="B1:E1"/>
    <mergeCell ref="C3:E3"/>
    <mergeCell ref="B26:C26"/>
    <mergeCell ref="D26:K26"/>
    <mergeCell ref="B27:N27"/>
    <mergeCell ref="B63:C63"/>
    <mergeCell ref="B57:C57"/>
    <mergeCell ref="D63:N63"/>
    <mergeCell ref="B44:C44"/>
    <mergeCell ref="B60:C60"/>
    <mergeCell ref="D60:N60"/>
    <mergeCell ref="C4:E4"/>
    <mergeCell ref="C6:D6"/>
    <mergeCell ref="B29:C29"/>
    <mergeCell ref="D29:K29"/>
    <mergeCell ref="C5:D5"/>
    <mergeCell ref="B59:N59"/>
    <mergeCell ref="D58:K58"/>
    <mergeCell ref="E9:K9"/>
    <mergeCell ref="B11:N11"/>
    <mergeCell ref="B30:N30"/>
    <mergeCell ref="D32:K32"/>
    <mergeCell ref="B32:C32"/>
    <mergeCell ref="B39:N39"/>
    <mergeCell ref="B38:C38"/>
    <mergeCell ref="D61:N61"/>
    <mergeCell ref="D62:N62"/>
    <mergeCell ref="D53:K53"/>
    <mergeCell ref="B53:C53"/>
    <mergeCell ref="D44:K44"/>
    <mergeCell ref="B54:N54"/>
    <mergeCell ref="B65:N65"/>
    <mergeCell ref="B33:N33"/>
    <mergeCell ref="B61:C61"/>
    <mergeCell ref="B45:N45"/>
    <mergeCell ref="B62:C62"/>
    <mergeCell ref="B58:C58"/>
    <mergeCell ref="D57:K57"/>
    <mergeCell ref="B64:C64"/>
    <mergeCell ref="D64:N64"/>
    <mergeCell ref="D38:K38"/>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39"/>
  <sheetViews>
    <sheetView rightToLeft="1" zoomScale="90" zoomScaleNormal="90" zoomScalePageLayoutView="0" workbookViewId="0" topLeftCell="A1">
      <selection activeCell="E3" sqref="E3"/>
    </sheetView>
  </sheetViews>
  <sheetFormatPr defaultColWidth="9.140625" defaultRowHeight="15"/>
  <cols>
    <col min="1" max="1" width="3.7109375" style="7" customWidth="1"/>
    <col min="2" max="2" width="31.2812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39" customHeight="1">
      <c r="B1" s="109" t="s">
        <v>0</v>
      </c>
      <c r="C1" s="109"/>
    </row>
    <row r="2" spans="2:3" ht="24.75" customHeight="1">
      <c r="B2" s="67" t="s">
        <v>283</v>
      </c>
      <c r="C2" s="67"/>
    </row>
    <row r="3" spans="2:4" ht="21.75" customHeight="1">
      <c r="B3" s="110"/>
      <c r="C3" s="110"/>
      <c r="D3" s="110"/>
    </row>
    <row r="4" spans="2:6" ht="21.75" customHeight="1">
      <c r="B4" s="108" t="s">
        <v>284</v>
      </c>
      <c r="C4" s="108"/>
      <c r="D4" s="108"/>
      <c r="E4" s="108"/>
      <c r="F4" s="108"/>
    </row>
    <row r="5" spans="2:6" ht="21.75" customHeight="1">
      <c r="B5" s="60" t="s">
        <v>12</v>
      </c>
      <c r="C5" s="61" t="s">
        <v>13</v>
      </c>
      <c r="D5" s="61" t="s">
        <v>4</v>
      </c>
      <c r="E5" s="61" t="s">
        <v>22</v>
      </c>
      <c r="F5" s="61" t="s">
        <v>23</v>
      </c>
    </row>
    <row r="6" spans="2:6" ht="21.75" customHeight="1">
      <c r="B6" s="103" t="s">
        <v>24</v>
      </c>
      <c r="C6" s="104"/>
      <c r="D6" s="104"/>
      <c r="E6" s="104"/>
      <c r="F6" s="105"/>
    </row>
    <row r="7" spans="2:6" ht="21.75" customHeight="1">
      <c r="B7" s="62" t="s">
        <v>285</v>
      </c>
      <c r="C7" s="63" t="s">
        <v>156</v>
      </c>
      <c r="D7" s="64">
        <v>2</v>
      </c>
      <c r="E7" s="64">
        <v>2000000</v>
      </c>
      <c r="F7" s="64">
        <v>780000</v>
      </c>
    </row>
    <row r="8" spans="2:6" ht="21.75" customHeight="1">
      <c r="B8" s="62" t="s">
        <v>257</v>
      </c>
      <c r="C8" s="63" t="s">
        <v>258</v>
      </c>
      <c r="D8" s="64">
        <v>13</v>
      </c>
      <c r="E8" s="64">
        <v>76200000</v>
      </c>
      <c r="F8" s="64">
        <v>53192000</v>
      </c>
    </row>
    <row r="9" spans="2:6" ht="21.75" customHeight="1">
      <c r="B9" s="62" t="s">
        <v>196</v>
      </c>
      <c r="C9" s="63" t="s">
        <v>197</v>
      </c>
      <c r="D9" s="64">
        <v>1</v>
      </c>
      <c r="E9" s="64">
        <v>10000000</v>
      </c>
      <c r="F9" s="64">
        <v>8500000</v>
      </c>
    </row>
    <row r="10" spans="2:6" ht="21.75" customHeight="1">
      <c r="B10" s="106" t="s">
        <v>25</v>
      </c>
      <c r="C10" s="107"/>
      <c r="D10" s="64">
        <f>SUM(D7:D9)</f>
        <v>16</v>
      </c>
      <c r="E10" s="64">
        <f>SUM(E7:E9)</f>
        <v>88200000</v>
      </c>
      <c r="F10" s="64">
        <f>SUM(F7:F9)</f>
        <v>62472000</v>
      </c>
    </row>
    <row r="11" spans="2:6" ht="21.75" customHeight="1">
      <c r="B11" s="103" t="s">
        <v>26</v>
      </c>
      <c r="C11" s="104"/>
      <c r="D11" s="104"/>
      <c r="E11" s="104"/>
      <c r="F11" s="105"/>
    </row>
    <row r="12" spans="2:6" ht="21.75" customHeight="1">
      <c r="B12" s="62" t="s">
        <v>286</v>
      </c>
      <c r="C12" s="63" t="s">
        <v>265</v>
      </c>
      <c r="D12" s="64">
        <v>21</v>
      </c>
      <c r="E12" s="64">
        <v>15000000</v>
      </c>
      <c r="F12" s="64">
        <v>30616447.3</v>
      </c>
    </row>
    <row r="13" spans="2:6" ht="21.75" customHeight="1">
      <c r="B13" s="101" t="s">
        <v>27</v>
      </c>
      <c r="C13" s="102"/>
      <c r="D13" s="64">
        <f>SUM(D12)</f>
        <v>21</v>
      </c>
      <c r="E13" s="64">
        <f>SUM(E12)</f>
        <v>15000000</v>
      </c>
      <c r="F13" s="64">
        <f>SUM(F12)</f>
        <v>30616447.3</v>
      </c>
    </row>
    <row r="14" spans="2:6" ht="23.25" customHeight="1">
      <c r="B14" s="103" t="s">
        <v>287</v>
      </c>
      <c r="C14" s="104"/>
      <c r="D14" s="104"/>
      <c r="E14" s="104"/>
      <c r="F14" s="105"/>
    </row>
    <row r="15" spans="2:6" ht="21" customHeight="1">
      <c r="B15" s="62" t="s">
        <v>65</v>
      </c>
      <c r="C15" s="63" t="s">
        <v>66</v>
      </c>
      <c r="D15" s="64">
        <v>13</v>
      </c>
      <c r="E15" s="64">
        <v>1986545</v>
      </c>
      <c r="F15" s="64">
        <v>8954452.5</v>
      </c>
    </row>
    <row r="16" spans="2:6" ht="21" customHeight="1">
      <c r="B16" s="101" t="s">
        <v>288</v>
      </c>
      <c r="C16" s="102"/>
      <c r="D16" s="64">
        <f>SUM(D15)</f>
        <v>13</v>
      </c>
      <c r="E16" s="64">
        <f>SUM(E15)</f>
        <v>1986545</v>
      </c>
      <c r="F16" s="64">
        <f>SUM(F15)</f>
        <v>8954452.5</v>
      </c>
    </row>
    <row r="17" spans="2:6" ht="21" customHeight="1">
      <c r="B17" s="101" t="s">
        <v>289</v>
      </c>
      <c r="C17" s="102"/>
      <c r="D17" s="64">
        <f>D16+D13+D10</f>
        <v>50</v>
      </c>
      <c r="E17" s="64">
        <f>E16+E13+E10</f>
        <v>105186545</v>
      </c>
      <c r="F17" s="64">
        <f>F16+F13+F10</f>
        <v>102042899.8</v>
      </c>
    </row>
    <row r="18" spans="2:6" ht="20.25">
      <c r="B18" s="108" t="s">
        <v>290</v>
      </c>
      <c r="C18" s="108"/>
      <c r="D18" s="108"/>
      <c r="E18" s="108"/>
      <c r="F18" s="108"/>
    </row>
    <row r="19" spans="2:6" ht="21.75" customHeight="1">
      <c r="B19" s="65" t="s">
        <v>12</v>
      </c>
      <c r="C19" s="66" t="s">
        <v>13</v>
      </c>
      <c r="D19" s="66" t="s">
        <v>4</v>
      </c>
      <c r="E19" s="66" t="s">
        <v>22</v>
      </c>
      <c r="F19" s="66" t="s">
        <v>23</v>
      </c>
    </row>
    <row r="20" spans="2:6" ht="21.75" customHeight="1">
      <c r="B20" s="103" t="s">
        <v>24</v>
      </c>
      <c r="C20" s="104"/>
      <c r="D20" s="104"/>
      <c r="E20" s="104"/>
      <c r="F20" s="105"/>
    </row>
    <row r="21" spans="2:6" ht="21.75" customHeight="1">
      <c r="B21" s="62" t="s">
        <v>257</v>
      </c>
      <c r="C21" s="63" t="s">
        <v>258</v>
      </c>
      <c r="D21" s="64">
        <v>3</v>
      </c>
      <c r="E21" s="64">
        <v>14000000</v>
      </c>
      <c r="F21" s="64">
        <v>9520000</v>
      </c>
    </row>
    <row r="22" spans="2:6" ht="21.75" customHeight="1">
      <c r="B22" s="62" t="s">
        <v>291</v>
      </c>
      <c r="C22" s="63" t="s">
        <v>125</v>
      </c>
      <c r="D22" s="64">
        <v>5</v>
      </c>
      <c r="E22" s="64">
        <v>14964632</v>
      </c>
      <c r="F22" s="64">
        <v>6883730.72</v>
      </c>
    </row>
    <row r="23" spans="2:6" ht="21.75" customHeight="1">
      <c r="B23" s="62" t="s">
        <v>292</v>
      </c>
      <c r="C23" s="63" t="s">
        <v>195</v>
      </c>
      <c r="D23" s="64">
        <v>7</v>
      </c>
      <c r="E23" s="64">
        <v>36500000</v>
      </c>
      <c r="F23" s="64">
        <v>5475000</v>
      </c>
    </row>
    <row r="24" spans="2:6" ht="21.75" customHeight="1">
      <c r="B24" s="62" t="s">
        <v>196</v>
      </c>
      <c r="C24" s="63" t="s">
        <v>197</v>
      </c>
      <c r="D24" s="64">
        <v>4</v>
      </c>
      <c r="E24" s="64">
        <v>25200000</v>
      </c>
      <c r="F24" s="64">
        <v>21420000</v>
      </c>
    </row>
    <row r="25" spans="2:6" ht="21.75" customHeight="1">
      <c r="B25" s="106" t="s">
        <v>25</v>
      </c>
      <c r="C25" s="107"/>
      <c r="D25" s="64">
        <f>SUM(D21:D24)</f>
        <v>19</v>
      </c>
      <c r="E25" s="64">
        <f>SUM(E21:E24)</f>
        <v>90664632</v>
      </c>
      <c r="F25" s="64">
        <f>SUM(F21:F24)</f>
        <v>43298730.72</v>
      </c>
    </row>
    <row r="26" spans="2:6" ht="21.75" customHeight="1">
      <c r="B26" s="103" t="s">
        <v>26</v>
      </c>
      <c r="C26" s="104"/>
      <c r="D26" s="104"/>
      <c r="E26" s="104"/>
      <c r="F26" s="105"/>
    </row>
    <row r="27" spans="2:6" ht="21.75" customHeight="1">
      <c r="B27" s="62" t="s">
        <v>286</v>
      </c>
      <c r="C27" s="63" t="s">
        <v>265</v>
      </c>
      <c r="D27" s="64">
        <v>8</v>
      </c>
      <c r="E27" s="64">
        <v>3506805</v>
      </c>
      <c r="F27" s="64">
        <v>7149473.9</v>
      </c>
    </row>
    <row r="28" spans="2:6" ht="21.75" customHeight="1">
      <c r="B28" s="101" t="s">
        <v>27</v>
      </c>
      <c r="C28" s="102"/>
      <c r="D28" s="64">
        <f>SUM(D27)</f>
        <v>8</v>
      </c>
      <c r="E28" s="64">
        <f>SUM(E27)</f>
        <v>3506805</v>
      </c>
      <c r="F28" s="64">
        <f>SUM(F27)</f>
        <v>7149473.9</v>
      </c>
    </row>
    <row r="29" spans="2:6" ht="21.75" customHeight="1">
      <c r="B29" s="103" t="s">
        <v>293</v>
      </c>
      <c r="C29" s="104"/>
      <c r="D29" s="104"/>
      <c r="E29" s="104"/>
      <c r="F29" s="105"/>
    </row>
    <row r="30" spans="2:6" ht="21.75" customHeight="1">
      <c r="B30" s="62" t="s">
        <v>294</v>
      </c>
      <c r="C30" s="63" t="s">
        <v>61</v>
      </c>
      <c r="D30" s="64">
        <v>15</v>
      </c>
      <c r="E30" s="64">
        <v>30600000</v>
      </c>
      <c r="F30" s="64">
        <v>19372000</v>
      </c>
    </row>
    <row r="31" spans="2:6" ht="21.75" customHeight="1">
      <c r="B31" s="62" t="s">
        <v>295</v>
      </c>
      <c r="C31" s="63" t="s">
        <v>213</v>
      </c>
      <c r="D31" s="64">
        <v>14</v>
      </c>
      <c r="E31" s="64">
        <v>30250000</v>
      </c>
      <c r="F31" s="64">
        <v>61258500</v>
      </c>
    </row>
    <row r="32" spans="2:6" ht="21.75" customHeight="1">
      <c r="B32" s="101" t="s">
        <v>296</v>
      </c>
      <c r="C32" s="102"/>
      <c r="D32" s="64">
        <f>SUM(D30:D31)</f>
        <v>29</v>
      </c>
      <c r="E32" s="64">
        <f>SUM(E30:E31)</f>
        <v>60850000</v>
      </c>
      <c r="F32" s="64">
        <f>SUM(F30:F31)</f>
        <v>80630500</v>
      </c>
    </row>
    <row r="33" spans="2:6" ht="21.75" customHeight="1">
      <c r="B33" s="103" t="s">
        <v>297</v>
      </c>
      <c r="C33" s="104"/>
      <c r="D33" s="104"/>
      <c r="E33" s="104"/>
      <c r="F33" s="105"/>
    </row>
    <row r="34" spans="2:6" ht="21.75" customHeight="1">
      <c r="B34" s="62" t="s">
        <v>298</v>
      </c>
      <c r="C34" s="63" t="s">
        <v>75</v>
      </c>
      <c r="D34" s="64">
        <v>1</v>
      </c>
      <c r="E34" s="64">
        <v>10000</v>
      </c>
      <c r="F34" s="64">
        <v>240500</v>
      </c>
    </row>
    <row r="35" spans="2:6" ht="21.75" customHeight="1">
      <c r="B35" s="101" t="s">
        <v>299</v>
      </c>
      <c r="C35" s="102"/>
      <c r="D35" s="64">
        <f>SUM(D34)</f>
        <v>1</v>
      </c>
      <c r="E35" s="64">
        <f>SUM(E34)</f>
        <v>10000</v>
      </c>
      <c r="F35" s="64">
        <f>SUM(F34)</f>
        <v>240500</v>
      </c>
    </row>
    <row r="36" spans="2:6" ht="21.75" customHeight="1">
      <c r="B36" s="103" t="s">
        <v>287</v>
      </c>
      <c r="C36" s="104"/>
      <c r="D36" s="104"/>
      <c r="E36" s="104"/>
      <c r="F36" s="105"/>
    </row>
    <row r="37" spans="2:6" ht="21.75" customHeight="1">
      <c r="B37" s="62" t="s">
        <v>65</v>
      </c>
      <c r="C37" s="63" t="s">
        <v>66</v>
      </c>
      <c r="D37" s="64">
        <v>25</v>
      </c>
      <c r="E37" s="64">
        <v>3750000</v>
      </c>
      <c r="F37" s="64">
        <v>16607500</v>
      </c>
    </row>
    <row r="38" spans="2:6" ht="21.75" customHeight="1">
      <c r="B38" s="101" t="s">
        <v>288</v>
      </c>
      <c r="C38" s="102"/>
      <c r="D38" s="64">
        <f>SUM(D37)</f>
        <v>25</v>
      </c>
      <c r="E38" s="64">
        <f>SUM(E37)</f>
        <v>3750000</v>
      </c>
      <c r="F38" s="64">
        <f>SUM(F37)</f>
        <v>16607500</v>
      </c>
    </row>
    <row r="39" spans="2:6" ht="18">
      <c r="B39" s="101" t="s">
        <v>289</v>
      </c>
      <c r="C39" s="102"/>
      <c r="D39" s="64">
        <f>D38+D35+D32+D28+D25</f>
        <v>82</v>
      </c>
      <c r="E39" s="64">
        <f>E38+E35+E32+E28+E25</f>
        <v>158781437</v>
      </c>
      <c r="F39" s="64">
        <f>F38+F35+F32+F28+F25</f>
        <v>147926704.62</v>
      </c>
    </row>
  </sheetData>
  <sheetProtection/>
  <mergeCells count="22">
    <mergeCell ref="B1:C1"/>
    <mergeCell ref="B3:D3"/>
    <mergeCell ref="B4:F4"/>
    <mergeCell ref="B6:F6"/>
    <mergeCell ref="B10:C10"/>
    <mergeCell ref="B11:F11"/>
    <mergeCell ref="B13:C13"/>
    <mergeCell ref="B14:F14"/>
    <mergeCell ref="B16:C16"/>
    <mergeCell ref="B17:C17"/>
    <mergeCell ref="B18:F18"/>
    <mergeCell ref="B20:F20"/>
    <mergeCell ref="B35:C35"/>
    <mergeCell ref="B36:F36"/>
    <mergeCell ref="B38:C38"/>
    <mergeCell ref="B39:C39"/>
    <mergeCell ref="B25:C25"/>
    <mergeCell ref="B26:F26"/>
    <mergeCell ref="B28:C28"/>
    <mergeCell ref="B29:F29"/>
    <mergeCell ref="B32:C32"/>
    <mergeCell ref="B33:F33"/>
  </mergeCells>
  <printOptions/>
  <pageMargins left="0" right="0" top="0" bottom="0" header="0.31496062992126" footer="0.31496062992126"/>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B1:J65"/>
  <sheetViews>
    <sheetView rightToLeft="1" zoomScalePageLayoutView="0" workbookViewId="0" topLeftCell="A49">
      <selection activeCell="C75" sqref="C75"/>
    </sheetView>
  </sheetViews>
  <sheetFormatPr defaultColWidth="9.140625" defaultRowHeight="13.5" customHeight="1"/>
  <cols>
    <col min="1" max="1" width="2.421875" style="20" customWidth="1"/>
    <col min="2" max="2" width="25.8515625" style="20" customWidth="1"/>
    <col min="3" max="3" width="11.57421875" style="20" customWidth="1"/>
    <col min="4" max="4" width="18.7109375" style="20" customWidth="1"/>
    <col min="5" max="5" width="16.57421875" style="20" customWidth="1"/>
    <col min="6" max="6" width="18.7109375" style="20" customWidth="1"/>
    <col min="7" max="7" width="18.8515625" style="20" customWidth="1"/>
    <col min="8" max="16384" width="9.00390625" style="20" customWidth="1"/>
  </cols>
  <sheetData>
    <row r="1" spans="2:9" ht="17.25" customHeight="1">
      <c r="B1" s="111" t="s">
        <v>277</v>
      </c>
      <c r="C1" s="111"/>
      <c r="D1" s="111"/>
      <c r="E1" s="111"/>
      <c r="F1" s="111"/>
      <c r="G1" s="111"/>
      <c r="H1" s="29"/>
      <c r="I1" s="29"/>
    </row>
    <row r="2" spans="2:7" ht="21.75" customHeight="1">
      <c r="B2" s="26" t="s">
        <v>12</v>
      </c>
      <c r="C2" s="27" t="s">
        <v>13</v>
      </c>
      <c r="D2" s="27" t="s">
        <v>32</v>
      </c>
      <c r="E2" s="26" t="s">
        <v>33</v>
      </c>
      <c r="F2" s="27" t="s">
        <v>34</v>
      </c>
      <c r="G2" s="27" t="s">
        <v>58</v>
      </c>
    </row>
    <row r="3" spans="2:7" ht="15" customHeight="1">
      <c r="B3" s="112" t="s">
        <v>24</v>
      </c>
      <c r="C3" s="112"/>
      <c r="D3" s="112"/>
      <c r="E3" s="112"/>
      <c r="F3" s="112"/>
      <c r="G3" s="112"/>
    </row>
    <row r="4" spans="2:9" ht="15" customHeight="1">
      <c r="B4" s="31" t="s">
        <v>120</v>
      </c>
      <c r="C4" s="31" t="s">
        <v>121</v>
      </c>
      <c r="D4" s="32">
        <v>0.27</v>
      </c>
      <c r="E4" s="33" t="s">
        <v>67</v>
      </c>
      <c r="F4" s="28" t="s">
        <v>36</v>
      </c>
      <c r="G4" s="28" t="s">
        <v>36</v>
      </c>
      <c r="H4" s="21"/>
      <c r="I4" s="21"/>
    </row>
    <row r="5" spans="2:10" ht="15" customHeight="1">
      <c r="B5" s="31" t="s">
        <v>144</v>
      </c>
      <c r="C5" s="31" t="s">
        <v>145</v>
      </c>
      <c r="D5" s="32">
        <v>0.45</v>
      </c>
      <c r="E5" s="33" t="s">
        <v>67</v>
      </c>
      <c r="F5" s="28" t="s">
        <v>36</v>
      </c>
      <c r="G5" s="28" t="s">
        <v>36</v>
      </c>
      <c r="H5" s="21"/>
      <c r="I5" s="36"/>
      <c r="J5" s="36"/>
    </row>
    <row r="6" spans="2:10" ht="15" customHeight="1">
      <c r="B6" s="31" t="s">
        <v>112</v>
      </c>
      <c r="C6" s="31" t="s">
        <v>113</v>
      </c>
      <c r="D6" s="55">
        <v>1</v>
      </c>
      <c r="E6" s="33" t="s">
        <v>67</v>
      </c>
      <c r="F6" s="28" t="s">
        <v>36</v>
      </c>
      <c r="G6" s="28" t="s">
        <v>36</v>
      </c>
      <c r="H6" s="21"/>
      <c r="I6" s="36"/>
      <c r="J6" s="36"/>
    </row>
    <row r="7" spans="2:10" ht="15" customHeight="1">
      <c r="B7" s="31" t="s">
        <v>184</v>
      </c>
      <c r="C7" s="31" t="s">
        <v>185</v>
      </c>
      <c r="D7" s="55">
        <v>0.19</v>
      </c>
      <c r="E7" s="33" t="s">
        <v>67</v>
      </c>
      <c r="F7" s="28" t="s">
        <v>36</v>
      </c>
      <c r="G7" s="28" t="s">
        <v>36</v>
      </c>
      <c r="H7" s="21"/>
      <c r="I7" s="36"/>
      <c r="J7" s="36"/>
    </row>
    <row r="8" spans="2:10" ht="15" customHeight="1">
      <c r="B8" s="54" t="s">
        <v>93</v>
      </c>
      <c r="C8" s="54" t="s">
        <v>94</v>
      </c>
      <c r="D8" s="55">
        <v>1</v>
      </c>
      <c r="E8" s="33" t="s">
        <v>67</v>
      </c>
      <c r="F8" s="28" t="s">
        <v>36</v>
      </c>
      <c r="G8" s="28" t="s">
        <v>36</v>
      </c>
      <c r="H8" s="21"/>
      <c r="I8" s="36"/>
      <c r="J8" s="36"/>
    </row>
    <row r="9" spans="2:10" ht="15" customHeight="1">
      <c r="B9" s="54" t="s">
        <v>80</v>
      </c>
      <c r="C9" s="54" t="s">
        <v>81</v>
      </c>
      <c r="D9" s="55">
        <v>0.27</v>
      </c>
      <c r="E9" s="33" t="s">
        <v>67</v>
      </c>
      <c r="F9" s="28" t="s">
        <v>36</v>
      </c>
      <c r="G9" s="28" t="s">
        <v>36</v>
      </c>
      <c r="H9" s="21"/>
      <c r="I9" s="36"/>
      <c r="J9" s="36"/>
    </row>
    <row r="10" spans="2:10" ht="15" customHeight="1">
      <c r="B10" s="112" t="s">
        <v>64</v>
      </c>
      <c r="C10" s="112"/>
      <c r="D10" s="112"/>
      <c r="E10" s="112"/>
      <c r="F10" s="112"/>
      <c r="G10" s="112"/>
      <c r="H10" s="21"/>
      <c r="I10" s="36"/>
      <c r="J10" s="36"/>
    </row>
    <row r="11" spans="2:10" ht="15" customHeight="1">
      <c r="B11" s="31" t="s">
        <v>261</v>
      </c>
      <c r="C11" s="31" t="s">
        <v>262</v>
      </c>
      <c r="D11" s="32">
        <v>3.08</v>
      </c>
      <c r="E11" s="33" t="s">
        <v>67</v>
      </c>
      <c r="F11" s="28" t="s">
        <v>36</v>
      </c>
      <c r="G11" s="28" t="s">
        <v>36</v>
      </c>
      <c r="H11" s="21"/>
      <c r="I11" s="36"/>
      <c r="J11" s="36"/>
    </row>
    <row r="12" spans="2:9" ht="15" customHeight="1">
      <c r="B12" s="112" t="s">
        <v>59</v>
      </c>
      <c r="C12" s="112"/>
      <c r="D12" s="112"/>
      <c r="E12" s="112"/>
      <c r="F12" s="112"/>
      <c r="G12" s="112"/>
      <c r="H12" s="21"/>
      <c r="I12" s="21"/>
    </row>
    <row r="13" spans="2:9" ht="15" customHeight="1">
      <c r="B13" s="31" t="s">
        <v>170</v>
      </c>
      <c r="C13" s="31" t="s">
        <v>171</v>
      </c>
      <c r="D13" s="32">
        <v>0.33</v>
      </c>
      <c r="E13" s="33" t="s">
        <v>67</v>
      </c>
      <c r="F13" s="28" t="s">
        <v>36</v>
      </c>
      <c r="G13" s="28" t="s">
        <v>36</v>
      </c>
      <c r="H13" s="21"/>
      <c r="I13" s="21"/>
    </row>
    <row r="14" spans="2:9" ht="15" customHeight="1">
      <c r="B14" s="31" t="s">
        <v>76</v>
      </c>
      <c r="C14" s="31" t="s">
        <v>77</v>
      </c>
      <c r="D14" s="32">
        <v>0.58</v>
      </c>
      <c r="E14" s="33" t="s">
        <v>67</v>
      </c>
      <c r="F14" s="28" t="s">
        <v>36</v>
      </c>
      <c r="G14" s="28" t="s">
        <v>36</v>
      </c>
      <c r="H14" s="21"/>
      <c r="I14" s="21"/>
    </row>
    <row r="15" spans="2:9" ht="15" customHeight="1">
      <c r="B15" s="31" t="s">
        <v>239</v>
      </c>
      <c r="C15" s="31" t="s">
        <v>240</v>
      </c>
      <c r="D15" s="32">
        <v>0.94</v>
      </c>
      <c r="E15" s="33" t="s">
        <v>67</v>
      </c>
      <c r="F15" s="28" t="s">
        <v>36</v>
      </c>
      <c r="G15" s="28" t="s">
        <v>36</v>
      </c>
      <c r="H15" s="21"/>
      <c r="I15" s="21"/>
    </row>
    <row r="16" spans="2:7" ht="15" customHeight="1">
      <c r="B16" s="112" t="s">
        <v>37</v>
      </c>
      <c r="C16" s="112"/>
      <c r="D16" s="112"/>
      <c r="E16" s="112"/>
      <c r="F16" s="112"/>
      <c r="G16" s="112"/>
    </row>
    <row r="17" spans="2:7" ht="15" customHeight="1">
      <c r="B17" s="31" t="s">
        <v>226</v>
      </c>
      <c r="C17" s="31" t="s">
        <v>227</v>
      </c>
      <c r="D17" s="32">
        <v>0.89</v>
      </c>
      <c r="E17" s="33" t="s">
        <v>67</v>
      </c>
      <c r="F17" s="28" t="s">
        <v>36</v>
      </c>
      <c r="G17" s="28" t="s">
        <v>36</v>
      </c>
    </row>
    <row r="18" spans="2:7" ht="15" customHeight="1">
      <c r="B18" s="31" t="s">
        <v>153</v>
      </c>
      <c r="C18" s="31" t="s">
        <v>154</v>
      </c>
      <c r="D18" s="32">
        <v>0.46</v>
      </c>
      <c r="E18" s="33" t="s">
        <v>67</v>
      </c>
      <c r="F18" s="28" t="s">
        <v>36</v>
      </c>
      <c r="G18" s="28" t="s">
        <v>36</v>
      </c>
    </row>
    <row r="19" spans="2:7" ht="15" customHeight="1">
      <c r="B19" s="112" t="s">
        <v>26</v>
      </c>
      <c r="C19" s="112"/>
      <c r="D19" s="112"/>
      <c r="E19" s="112"/>
      <c r="F19" s="112"/>
      <c r="G19" s="112"/>
    </row>
    <row r="20" spans="2:7" ht="15" customHeight="1">
      <c r="B20" s="31" t="s">
        <v>146</v>
      </c>
      <c r="C20" s="31" t="s">
        <v>147</v>
      </c>
      <c r="D20" s="32">
        <v>0.72</v>
      </c>
      <c r="E20" s="33" t="s">
        <v>67</v>
      </c>
      <c r="F20" s="28" t="s">
        <v>36</v>
      </c>
      <c r="G20" s="28" t="s">
        <v>36</v>
      </c>
    </row>
    <row r="21" spans="2:7" ht="15" customHeight="1">
      <c r="B21" s="31" t="s">
        <v>250</v>
      </c>
      <c r="C21" s="31" t="s">
        <v>251</v>
      </c>
      <c r="D21" s="32">
        <v>0.38</v>
      </c>
      <c r="E21" s="33" t="s">
        <v>67</v>
      </c>
      <c r="F21" s="28" t="s">
        <v>36</v>
      </c>
      <c r="G21" s="28" t="s">
        <v>36</v>
      </c>
    </row>
    <row r="22" spans="2:7" ht="15" customHeight="1">
      <c r="B22" s="114" t="s">
        <v>30</v>
      </c>
      <c r="C22" s="115"/>
      <c r="D22" s="115"/>
      <c r="E22" s="115"/>
      <c r="F22" s="115"/>
      <c r="G22" s="116"/>
    </row>
    <row r="23" spans="2:7" ht="15" customHeight="1">
      <c r="B23" s="31" t="s">
        <v>78</v>
      </c>
      <c r="C23" s="31" t="s">
        <v>79</v>
      </c>
      <c r="D23" s="32">
        <v>1.3</v>
      </c>
      <c r="E23" s="33" t="s">
        <v>67</v>
      </c>
      <c r="F23" s="28" t="s">
        <v>36</v>
      </c>
      <c r="G23" s="28" t="s">
        <v>36</v>
      </c>
    </row>
    <row r="24" spans="2:7" ht="15" customHeight="1">
      <c r="B24" s="31" t="s">
        <v>128</v>
      </c>
      <c r="C24" s="31" t="s">
        <v>129</v>
      </c>
      <c r="D24" s="32">
        <v>0.55</v>
      </c>
      <c r="E24" s="33" t="s">
        <v>67</v>
      </c>
      <c r="F24" s="28" t="s">
        <v>36</v>
      </c>
      <c r="G24" s="28" t="s">
        <v>36</v>
      </c>
    </row>
    <row r="25" spans="2:7" ht="15" customHeight="1">
      <c r="B25" s="31" t="s">
        <v>173</v>
      </c>
      <c r="C25" s="31" t="s">
        <v>174</v>
      </c>
      <c r="D25" s="32">
        <v>6.4</v>
      </c>
      <c r="E25" s="33" t="s">
        <v>67</v>
      </c>
      <c r="F25" s="28" t="s">
        <v>36</v>
      </c>
      <c r="G25" s="28" t="s">
        <v>36</v>
      </c>
    </row>
    <row r="26" spans="2:7" ht="15" customHeight="1">
      <c r="B26" s="31" t="s">
        <v>135</v>
      </c>
      <c r="C26" s="31" t="s">
        <v>136</v>
      </c>
      <c r="D26" s="32">
        <v>0.6</v>
      </c>
      <c r="E26" s="33" t="s">
        <v>67</v>
      </c>
      <c r="F26" s="28" t="s">
        <v>36</v>
      </c>
      <c r="G26" s="28" t="s">
        <v>36</v>
      </c>
    </row>
    <row r="27" spans="2:7" ht="15" customHeight="1">
      <c r="B27" s="31" t="s">
        <v>198</v>
      </c>
      <c r="C27" s="31" t="s">
        <v>199</v>
      </c>
      <c r="D27" s="32">
        <v>0.26</v>
      </c>
      <c r="E27" s="33" t="s">
        <v>67</v>
      </c>
      <c r="F27" s="28" t="s">
        <v>36</v>
      </c>
      <c r="G27" s="28" t="s">
        <v>36</v>
      </c>
    </row>
    <row r="28" spans="2:7" ht="15" customHeight="1">
      <c r="B28" s="54" t="s">
        <v>116</v>
      </c>
      <c r="C28" s="54" t="s">
        <v>117</v>
      </c>
      <c r="D28" s="55">
        <v>0.39</v>
      </c>
      <c r="E28" s="33" t="s">
        <v>67</v>
      </c>
      <c r="F28" s="28" t="s">
        <v>36</v>
      </c>
      <c r="G28" s="28" t="s">
        <v>36</v>
      </c>
    </row>
    <row r="29" spans="2:7" ht="15" customHeight="1">
      <c r="B29" s="31" t="s">
        <v>182</v>
      </c>
      <c r="C29" s="31" t="s">
        <v>183</v>
      </c>
      <c r="D29" s="55">
        <v>1.35</v>
      </c>
      <c r="E29" s="33" t="s">
        <v>67</v>
      </c>
      <c r="F29" s="28" t="s">
        <v>36</v>
      </c>
      <c r="G29" s="28" t="s">
        <v>36</v>
      </c>
    </row>
    <row r="30" spans="2:7" ht="15" customHeight="1">
      <c r="B30" s="31" t="s">
        <v>118</v>
      </c>
      <c r="C30" s="31" t="s">
        <v>119</v>
      </c>
      <c r="D30" s="55">
        <v>4.3</v>
      </c>
      <c r="E30" s="33" t="s">
        <v>67</v>
      </c>
      <c r="F30" s="28" t="s">
        <v>36</v>
      </c>
      <c r="G30" s="28" t="s">
        <v>36</v>
      </c>
    </row>
    <row r="31" spans="2:7" ht="15" customHeight="1">
      <c r="B31" s="31" t="s">
        <v>248</v>
      </c>
      <c r="C31" s="31" t="s">
        <v>172</v>
      </c>
      <c r="D31" s="55">
        <v>0.51</v>
      </c>
      <c r="E31" s="33" t="s">
        <v>67</v>
      </c>
      <c r="F31" s="28" t="s">
        <v>36</v>
      </c>
      <c r="G31" s="28" t="s">
        <v>36</v>
      </c>
    </row>
    <row r="32" spans="2:7" ht="15" customHeight="1">
      <c r="B32" s="31" t="s">
        <v>91</v>
      </c>
      <c r="C32" s="31" t="s">
        <v>92</v>
      </c>
      <c r="D32" s="55">
        <v>2.25</v>
      </c>
      <c r="E32" s="33" t="s">
        <v>67</v>
      </c>
      <c r="F32" s="28" t="s">
        <v>36</v>
      </c>
      <c r="G32" s="28" t="s">
        <v>36</v>
      </c>
    </row>
    <row r="33" spans="2:7" ht="15" customHeight="1">
      <c r="B33" s="114" t="s">
        <v>31</v>
      </c>
      <c r="C33" s="115"/>
      <c r="D33" s="115"/>
      <c r="E33" s="115"/>
      <c r="F33" s="115"/>
      <c r="G33" s="116"/>
    </row>
    <row r="34" spans="2:7" ht="15" customHeight="1">
      <c r="B34" s="31" t="s">
        <v>164</v>
      </c>
      <c r="C34" s="31" t="s">
        <v>165</v>
      </c>
      <c r="D34" s="55">
        <v>16</v>
      </c>
      <c r="E34" s="33" t="s">
        <v>67</v>
      </c>
      <c r="F34" s="28" t="s">
        <v>36</v>
      </c>
      <c r="G34" s="28" t="s">
        <v>36</v>
      </c>
    </row>
    <row r="35" spans="2:7" ht="15" customHeight="1">
      <c r="B35" s="31" t="s">
        <v>151</v>
      </c>
      <c r="C35" s="31" t="s">
        <v>152</v>
      </c>
      <c r="D35" s="55">
        <v>11.95</v>
      </c>
      <c r="E35" s="33" t="s">
        <v>67</v>
      </c>
      <c r="F35" s="28" t="s">
        <v>36</v>
      </c>
      <c r="G35" s="28" t="s">
        <v>36</v>
      </c>
    </row>
    <row r="36" spans="2:7" ht="15" customHeight="1">
      <c r="B36" s="31" t="s">
        <v>130</v>
      </c>
      <c r="C36" s="31" t="s">
        <v>131</v>
      </c>
      <c r="D36" s="55">
        <v>1.6</v>
      </c>
      <c r="E36" s="33" t="s">
        <v>67</v>
      </c>
      <c r="F36" s="28" t="s">
        <v>36</v>
      </c>
      <c r="G36" s="28" t="s">
        <v>36</v>
      </c>
    </row>
    <row r="37" spans="2:7" ht="15" customHeight="1">
      <c r="B37" s="114" t="s">
        <v>46</v>
      </c>
      <c r="C37" s="115"/>
      <c r="D37" s="115"/>
      <c r="E37" s="115"/>
      <c r="F37" s="115"/>
      <c r="G37" s="116"/>
    </row>
    <row r="38" spans="2:7" ht="15" customHeight="1">
      <c r="B38" s="31" t="s">
        <v>68</v>
      </c>
      <c r="C38" s="31" t="s">
        <v>69</v>
      </c>
      <c r="D38" s="32">
        <v>6.66</v>
      </c>
      <c r="E38" s="33" t="s">
        <v>67</v>
      </c>
      <c r="F38" s="28" t="s">
        <v>36</v>
      </c>
      <c r="G38" s="28" t="s">
        <v>36</v>
      </c>
    </row>
    <row r="39" spans="2:7" ht="15" customHeight="1">
      <c r="B39" s="31" t="s">
        <v>82</v>
      </c>
      <c r="C39" s="31" t="s">
        <v>83</v>
      </c>
      <c r="D39" s="55">
        <v>7.3</v>
      </c>
      <c r="E39" s="33" t="s">
        <v>67</v>
      </c>
      <c r="F39" s="28" t="s">
        <v>36</v>
      </c>
      <c r="G39" s="28" t="s">
        <v>36</v>
      </c>
    </row>
    <row r="40" spans="2:7" ht="15" customHeight="1">
      <c r="B40" s="31" t="s">
        <v>192</v>
      </c>
      <c r="C40" s="31" t="s">
        <v>157</v>
      </c>
      <c r="D40" s="55">
        <v>0.67</v>
      </c>
      <c r="E40" s="33" t="s">
        <v>67</v>
      </c>
      <c r="F40" s="28" t="s">
        <v>36</v>
      </c>
      <c r="G40" s="28" t="s">
        <v>36</v>
      </c>
    </row>
    <row r="41" spans="2:7" ht="20.25" customHeight="1">
      <c r="B41" s="113" t="s">
        <v>278</v>
      </c>
      <c r="C41" s="113"/>
      <c r="D41" s="113"/>
      <c r="E41" s="113"/>
      <c r="F41" s="113"/>
      <c r="G41" s="113"/>
    </row>
    <row r="42" spans="2:7" ht="18.75" customHeight="1">
      <c r="B42" s="26" t="s">
        <v>12</v>
      </c>
      <c r="C42" s="27" t="s">
        <v>13</v>
      </c>
      <c r="D42" s="27" t="s">
        <v>32</v>
      </c>
      <c r="E42" s="26" t="s">
        <v>33</v>
      </c>
      <c r="F42" s="27" t="s">
        <v>34</v>
      </c>
      <c r="G42" s="27" t="s">
        <v>35</v>
      </c>
    </row>
    <row r="43" spans="2:7" ht="15" customHeight="1">
      <c r="B43" s="114" t="s">
        <v>24</v>
      </c>
      <c r="C43" s="115"/>
      <c r="D43" s="115"/>
      <c r="E43" s="115"/>
      <c r="F43" s="115"/>
      <c r="G43" s="116"/>
    </row>
    <row r="44" spans="2:7" ht="15" customHeight="1">
      <c r="B44" s="31" t="s">
        <v>205</v>
      </c>
      <c r="C44" s="31" t="s">
        <v>206</v>
      </c>
      <c r="D44" s="32">
        <v>0.7</v>
      </c>
      <c r="E44" s="33" t="s">
        <v>67</v>
      </c>
      <c r="F44" s="28" t="s">
        <v>36</v>
      </c>
      <c r="G44" s="28" t="s">
        <v>36</v>
      </c>
    </row>
    <row r="45" spans="2:7" ht="15" customHeight="1">
      <c r="B45" s="117" t="s">
        <v>59</v>
      </c>
      <c r="C45" s="118"/>
      <c r="D45" s="118"/>
      <c r="E45" s="118"/>
      <c r="F45" s="118"/>
      <c r="G45" s="119"/>
    </row>
    <row r="46" spans="2:7" ht="15" customHeight="1">
      <c r="B46" s="31" t="s">
        <v>42</v>
      </c>
      <c r="C46" s="31" t="s">
        <v>41</v>
      </c>
      <c r="D46" s="32">
        <v>0.64</v>
      </c>
      <c r="E46" s="33" t="s">
        <v>67</v>
      </c>
      <c r="F46" s="28" t="s">
        <v>36</v>
      </c>
      <c r="G46" s="28" t="s">
        <v>36</v>
      </c>
    </row>
    <row r="47" spans="2:7" ht="15" customHeight="1">
      <c r="B47" s="112" t="s">
        <v>37</v>
      </c>
      <c r="C47" s="112"/>
      <c r="D47" s="112"/>
      <c r="E47" s="112"/>
      <c r="F47" s="112"/>
      <c r="G47" s="112"/>
    </row>
    <row r="48" spans="2:7" ht="15" customHeight="1">
      <c r="B48" s="31" t="s">
        <v>141</v>
      </c>
      <c r="C48" s="31" t="s">
        <v>132</v>
      </c>
      <c r="D48" s="32">
        <v>1</v>
      </c>
      <c r="E48" s="33" t="s">
        <v>67</v>
      </c>
      <c r="F48" s="28" t="s">
        <v>36</v>
      </c>
      <c r="G48" s="28" t="s">
        <v>36</v>
      </c>
    </row>
    <row r="49" spans="2:7" ht="15" customHeight="1">
      <c r="B49" s="31" t="s">
        <v>62</v>
      </c>
      <c r="C49" s="31" t="s">
        <v>63</v>
      </c>
      <c r="D49" s="32">
        <v>1.4</v>
      </c>
      <c r="E49" s="33" t="s">
        <v>67</v>
      </c>
      <c r="F49" s="28" t="s">
        <v>36</v>
      </c>
      <c r="G49" s="28" t="s">
        <v>36</v>
      </c>
    </row>
    <row r="50" spans="2:7" ht="15" customHeight="1">
      <c r="B50" s="31" t="s">
        <v>187</v>
      </c>
      <c r="C50" s="31" t="s">
        <v>188</v>
      </c>
      <c r="D50" s="32">
        <v>0.19</v>
      </c>
      <c r="E50" s="33" t="s">
        <v>67</v>
      </c>
      <c r="F50" s="28" t="s">
        <v>36</v>
      </c>
      <c r="G50" s="28" t="s">
        <v>36</v>
      </c>
    </row>
    <row r="51" spans="2:7" ht="15" customHeight="1">
      <c r="B51" s="31" t="s">
        <v>166</v>
      </c>
      <c r="C51" s="31" t="s">
        <v>167</v>
      </c>
      <c r="D51" s="32">
        <v>0.72</v>
      </c>
      <c r="E51" s="33" t="s">
        <v>67</v>
      </c>
      <c r="F51" s="28" t="s">
        <v>36</v>
      </c>
      <c r="G51" s="28" t="s">
        <v>36</v>
      </c>
    </row>
    <row r="52" spans="2:7" ht="15" customHeight="1">
      <c r="B52" s="112" t="s">
        <v>47</v>
      </c>
      <c r="C52" s="112"/>
      <c r="D52" s="112"/>
      <c r="E52" s="112"/>
      <c r="F52" s="112"/>
      <c r="G52" s="112"/>
    </row>
    <row r="53" spans="2:7" ht="15" customHeight="1">
      <c r="B53" s="31" t="s">
        <v>56</v>
      </c>
      <c r="C53" s="31" t="s">
        <v>57</v>
      </c>
      <c r="D53" s="32" t="s">
        <v>50</v>
      </c>
      <c r="E53" s="33" t="s">
        <v>67</v>
      </c>
      <c r="F53" s="28" t="s">
        <v>36</v>
      </c>
      <c r="G53" s="28" t="s">
        <v>36</v>
      </c>
    </row>
    <row r="54" spans="2:7" ht="15" customHeight="1">
      <c r="B54" s="31" t="s">
        <v>122</v>
      </c>
      <c r="C54" s="31" t="s">
        <v>123</v>
      </c>
      <c r="D54" s="32" t="s">
        <v>50</v>
      </c>
      <c r="E54" s="33" t="s">
        <v>67</v>
      </c>
      <c r="F54" s="28" t="s">
        <v>36</v>
      </c>
      <c r="G54" s="28" t="s">
        <v>36</v>
      </c>
    </row>
    <row r="55" spans="2:7" ht="15" customHeight="1">
      <c r="B55" s="31" t="s">
        <v>126</v>
      </c>
      <c r="C55" s="31" t="s">
        <v>127</v>
      </c>
      <c r="D55" s="32" t="s">
        <v>50</v>
      </c>
      <c r="E55" s="33" t="s">
        <v>67</v>
      </c>
      <c r="F55" s="28" t="s">
        <v>36</v>
      </c>
      <c r="G55" s="28" t="s">
        <v>36</v>
      </c>
    </row>
    <row r="56" spans="2:7" ht="15" customHeight="1">
      <c r="B56" s="31" t="s">
        <v>109</v>
      </c>
      <c r="C56" s="31" t="s">
        <v>110</v>
      </c>
      <c r="D56" s="32">
        <v>1</v>
      </c>
      <c r="E56" s="33" t="s">
        <v>67</v>
      </c>
      <c r="F56" s="28" t="s">
        <v>36</v>
      </c>
      <c r="G56" s="28" t="s">
        <v>36</v>
      </c>
    </row>
    <row r="57" spans="2:7" ht="15" customHeight="1">
      <c r="B57" s="31" t="s">
        <v>158</v>
      </c>
      <c r="C57" s="31" t="s">
        <v>159</v>
      </c>
      <c r="D57" s="32" t="s">
        <v>50</v>
      </c>
      <c r="E57" s="33" t="s">
        <v>67</v>
      </c>
      <c r="F57" s="28" t="s">
        <v>36</v>
      </c>
      <c r="G57" s="28" t="s">
        <v>36</v>
      </c>
    </row>
    <row r="58" spans="2:7" ht="15" customHeight="1">
      <c r="B58" s="31" t="s">
        <v>177</v>
      </c>
      <c r="C58" s="31" t="s">
        <v>179</v>
      </c>
      <c r="D58" s="32" t="s">
        <v>50</v>
      </c>
      <c r="E58" s="33" t="s">
        <v>67</v>
      </c>
      <c r="F58" s="28" t="s">
        <v>36</v>
      </c>
      <c r="G58" s="28" t="s">
        <v>36</v>
      </c>
    </row>
    <row r="59" spans="2:7" ht="15" customHeight="1">
      <c r="B59" s="31" t="s">
        <v>178</v>
      </c>
      <c r="C59" s="31" t="s">
        <v>180</v>
      </c>
      <c r="D59" s="32" t="s">
        <v>50</v>
      </c>
      <c r="E59" s="33" t="s">
        <v>67</v>
      </c>
      <c r="F59" s="28" t="s">
        <v>36</v>
      </c>
      <c r="G59" s="28" t="s">
        <v>36</v>
      </c>
    </row>
    <row r="60" spans="2:7" ht="15" customHeight="1">
      <c r="B60" s="31" t="s">
        <v>48</v>
      </c>
      <c r="C60" s="31" t="s">
        <v>49</v>
      </c>
      <c r="D60" s="32">
        <v>2.55</v>
      </c>
      <c r="E60" s="33" t="s">
        <v>67</v>
      </c>
      <c r="F60" s="28" t="s">
        <v>36</v>
      </c>
      <c r="G60" s="28" t="s">
        <v>36</v>
      </c>
    </row>
    <row r="61" spans="2:7" ht="15" customHeight="1">
      <c r="B61" s="31" t="s">
        <v>162</v>
      </c>
      <c r="C61" s="31" t="s">
        <v>163</v>
      </c>
      <c r="D61" s="32">
        <v>1</v>
      </c>
      <c r="E61" s="33" t="s">
        <v>67</v>
      </c>
      <c r="F61" s="28" t="s">
        <v>36</v>
      </c>
      <c r="G61" s="28" t="s">
        <v>36</v>
      </c>
    </row>
    <row r="62" spans="2:7" ht="15" customHeight="1">
      <c r="B62" s="112" t="s">
        <v>26</v>
      </c>
      <c r="C62" s="112"/>
      <c r="D62" s="112"/>
      <c r="E62" s="112"/>
      <c r="F62" s="112"/>
      <c r="G62" s="112"/>
    </row>
    <row r="63" spans="2:7" ht="15" customHeight="1">
      <c r="B63" s="31" t="s">
        <v>114</v>
      </c>
      <c r="C63" s="31" t="s">
        <v>115</v>
      </c>
      <c r="D63" s="32">
        <v>0.45</v>
      </c>
      <c r="E63" s="33" t="s">
        <v>67</v>
      </c>
      <c r="F63" s="28" t="s">
        <v>36</v>
      </c>
      <c r="G63" s="28" t="s">
        <v>36</v>
      </c>
    </row>
    <row r="64" spans="2:7" ht="15" customHeight="1">
      <c r="B64" s="112" t="s">
        <v>30</v>
      </c>
      <c r="C64" s="112"/>
      <c r="D64" s="112"/>
      <c r="E64" s="112"/>
      <c r="F64" s="112"/>
      <c r="G64" s="112"/>
    </row>
    <row r="65" spans="2:7" ht="15" customHeight="1">
      <c r="B65" s="31" t="s">
        <v>55</v>
      </c>
      <c r="C65" s="31" t="s">
        <v>54</v>
      </c>
      <c r="D65" s="32">
        <v>70</v>
      </c>
      <c r="E65" s="33" t="s">
        <v>67</v>
      </c>
      <c r="F65" s="28" t="s">
        <v>36</v>
      </c>
      <c r="G65" s="28" t="s">
        <v>36</v>
      </c>
    </row>
  </sheetData>
  <sheetProtection/>
  <mergeCells count="16">
    <mergeCell ref="B43:G43"/>
    <mergeCell ref="B52:G52"/>
    <mergeCell ref="B45:G45"/>
    <mergeCell ref="B47:G47"/>
    <mergeCell ref="B64:G64"/>
    <mergeCell ref="B62:G62"/>
    <mergeCell ref="B1:G1"/>
    <mergeCell ref="B3:G3"/>
    <mergeCell ref="B41:G41"/>
    <mergeCell ref="B22:G22"/>
    <mergeCell ref="B16:G16"/>
    <mergeCell ref="B12:G12"/>
    <mergeCell ref="B19:G19"/>
    <mergeCell ref="B33:G33"/>
    <mergeCell ref="B37:G37"/>
    <mergeCell ref="B10:G10"/>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B3" sqref="B3:F3"/>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45.140625" style="7" customWidth="1"/>
    <col min="7" max="16384" width="9.00390625" style="7" customWidth="1"/>
  </cols>
  <sheetData>
    <row r="1" spans="1:6" ht="27" customHeight="1">
      <c r="A1" s="120" t="s">
        <v>279</v>
      </c>
      <c r="B1" s="120"/>
      <c r="C1" s="120"/>
      <c r="D1" s="120"/>
      <c r="E1" s="120"/>
      <c r="F1" s="120"/>
    </row>
    <row r="2" spans="1:6" ht="55.5" customHeight="1">
      <c r="A2" s="18" t="s">
        <v>84</v>
      </c>
      <c r="B2" s="121" t="s">
        <v>228</v>
      </c>
      <c r="C2" s="121"/>
      <c r="D2" s="121"/>
      <c r="E2" s="121"/>
      <c r="F2" s="121"/>
    </row>
    <row r="3" spans="1:6" ht="69" customHeight="1">
      <c r="A3" s="18" t="s">
        <v>52</v>
      </c>
      <c r="B3" s="121" t="s">
        <v>246</v>
      </c>
      <c r="C3" s="121"/>
      <c r="D3" s="121"/>
      <c r="E3" s="121"/>
      <c r="F3" s="121"/>
    </row>
    <row r="4" spans="1:6" ht="84.75" customHeight="1">
      <c r="A4" s="18" t="s">
        <v>38</v>
      </c>
      <c r="B4" s="121" t="s">
        <v>229</v>
      </c>
      <c r="C4" s="121"/>
      <c r="D4" s="121"/>
      <c r="E4" s="121"/>
      <c r="F4" s="121"/>
    </row>
    <row r="5" spans="1:6" ht="67.5" customHeight="1">
      <c r="A5" s="18" t="s">
        <v>208</v>
      </c>
      <c r="B5" s="121" t="s">
        <v>230</v>
      </c>
      <c r="C5" s="121"/>
      <c r="D5" s="121"/>
      <c r="E5" s="121"/>
      <c r="F5" s="121"/>
    </row>
    <row r="6" spans="1:6" ht="51" customHeight="1">
      <c r="A6" s="18" t="s">
        <v>89</v>
      </c>
      <c r="B6" s="121" t="s">
        <v>231</v>
      </c>
      <c r="C6" s="121"/>
      <c r="D6" s="121"/>
      <c r="E6" s="121"/>
      <c r="F6" s="121"/>
    </row>
    <row r="7" spans="1:6" ht="53.25" customHeight="1">
      <c r="A7" s="18" t="s">
        <v>88</v>
      </c>
      <c r="B7" s="121" t="s">
        <v>232</v>
      </c>
      <c r="C7" s="121"/>
      <c r="D7" s="121"/>
      <c r="E7" s="121"/>
      <c r="F7" s="121"/>
    </row>
    <row r="8" spans="1:6" ht="55.5" customHeight="1">
      <c r="A8" s="18" t="s">
        <v>90</v>
      </c>
      <c r="B8" s="121" t="s">
        <v>233</v>
      </c>
      <c r="C8" s="121"/>
      <c r="D8" s="121"/>
      <c r="E8" s="121"/>
      <c r="F8" s="121"/>
    </row>
    <row r="9" spans="1:6" ht="48.75" customHeight="1">
      <c r="A9" s="18" t="s">
        <v>87</v>
      </c>
      <c r="B9" s="121" t="s">
        <v>234</v>
      </c>
      <c r="C9" s="121"/>
      <c r="D9" s="121"/>
      <c r="E9" s="121"/>
      <c r="F9" s="121"/>
    </row>
    <row r="10" spans="1:6" ht="36.75" customHeight="1">
      <c r="A10" s="18" t="s">
        <v>85</v>
      </c>
      <c r="B10" s="121" t="s">
        <v>235</v>
      </c>
      <c r="C10" s="121"/>
      <c r="D10" s="121"/>
      <c r="E10" s="121"/>
      <c r="F10" s="121"/>
    </row>
    <row r="11" spans="1:6" ht="39.75" customHeight="1">
      <c r="A11" s="18" t="s">
        <v>86</v>
      </c>
      <c r="B11" s="121" t="s">
        <v>236</v>
      </c>
      <c r="C11" s="121"/>
      <c r="D11" s="121"/>
      <c r="E11" s="121"/>
      <c r="F11" s="121"/>
    </row>
    <row r="12" spans="1:6" ht="50.25" customHeight="1">
      <c r="A12" s="19" t="s">
        <v>209</v>
      </c>
      <c r="B12" s="121" t="s">
        <v>148</v>
      </c>
      <c r="C12" s="121"/>
      <c r="D12" s="121"/>
      <c r="E12" s="121"/>
      <c r="F12" s="121"/>
    </row>
    <row r="13" spans="1:6" ht="36.75" customHeight="1">
      <c r="A13" s="18" t="s">
        <v>111</v>
      </c>
      <c r="B13" s="121" t="s">
        <v>237</v>
      </c>
      <c r="C13" s="121"/>
      <c r="D13" s="121"/>
      <c r="E13" s="121"/>
      <c r="F13" s="121"/>
    </row>
    <row r="14" spans="1:6" ht="49.5" customHeight="1">
      <c r="A14" s="18" t="s">
        <v>214</v>
      </c>
      <c r="B14" s="121" t="s">
        <v>238</v>
      </c>
      <c r="C14" s="121"/>
      <c r="D14" s="121"/>
      <c r="E14" s="121"/>
      <c r="F14" s="121"/>
    </row>
    <row r="15" spans="1:6" ht="84.75" customHeight="1">
      <c r="A15" s="18" t="s">
        <v>186</v>
      </c>
      <c r="B15" s="121" t="s">
        <v>241</v>
      </c>
      <c r="C15" s="121"/>
      <c r="D15" s="121"/>
      <c r="E15" s="121"/>
      <c r="F15" s="121"/>
    </row>
    <row r="16" spans="1:6" ht="79.5" customHeight="1">
      <c r="A16" s="18" t="s">
        <v>225</v>
      </c>
      <c r="B16" s="121" t="s">
        <v>242</v>
      </c>
      <c r="C16" s="121"/>
      <c r="D16" s="121"/>
      <c r="E16" s="121"/>
      <c r="F16" s="121"/>
    </row>
    <row r="17" spans="1:6" ht="82.5" customHeight="1">
      <c r="A17" s="18" t="s">
        <v>224</v>
      </c>
      <c r="B17" s="121" t="s">
        <v>243</v>
      </c>
      <c r="C17" s="121"/>
      <c r="D17" s="121"/>
      <c r="E17" s="121"/>
      <c r="F17" s="121"/>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5" right="0.708661417322835" top="0.748031496062992" bottom="0.748031496062992"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J15"/>
  <sheetViews>
    <sheetView rightToLeft="1" zoomScalePageLayoutView="0" workbookViewId="0" topLeftCell="B13">
      <selection activeCell="I2" sqref="I2"/>
    </sheetView>
  </sheetViews>
  <sheetFormatPr defaultColWidth="9.140625" defaultRowHeight="15"/>
  <cols>
    <col min="1" max="1" width="2.7109375" style="8" hidden="1" customWidth="1"/>
    <col min="2" max="2" width="0.9921875" style="8" customWidth="1"/>
    <col min="3" max="3" width="15.421875" style="8" customWidth="1"/>
    <col min="4" max="4" width="92.140625" style="8" customWidth="1"/>
    <col min="5" max="5" width="4.140625" style="8" customWidth="1"/>
    <col min="6" max="6" width="4.00390625" style="8" customWidth="1"/>
    <col min="7" max="16384" width="9.00390625" style="8" customWidth="1"/>
  </cols>
  <sheetData>
    <row r="1" spans="3:4" s="12" customFormat="1" ht="39.75" customHeight="1">
      <c r="C1" s="124" t="s">
        <v>280</v>
      </c>
      <c r="D1" s="124"/>
    </row>
    <row r="2" spans="3:4" s="24" customFormat="1" ht="33" customHeight="1">
      <c r="C2" s="122" t="s">
        <v>51</v>
      </c>
      <c r="D2" s="123"/>
    </row>
    <row r="3" spans="3:4" s="24" customFormat="1" ht="51.75" customHeight="1">
      <c r="C3" s="30" t="s">
        <v>268</v>
      </c>
      <c r="D3" s="23" t="s">
        <v>281</v>
      </c>
    </row>
    <row r="4" spans="3:4" s="24" customFormat="1" ht="51.75" customHeight="1">
      <c r="C4" s="30" t="s">
        <v>270</v>
      </c>
      <c r="D4" s="23" t="s">
        <v>269</v>
      </c>
    </row>
    <row r="5" spans="3:10" s="16" customFormat="1" ht="45.75" customHeight="1">
      <c r="C5" s="30" t="s">
        <v>271</v>
      </c>
      <c r="D5" s="23" t="s">
        <v>219</v>
      </c>
      <c r="E5" s="12"/>
      <c r="F5" s="12"/>
      <c r="G5" s="12"/>
      <c r="H5" s="12"/>
      <c r="I5" s="12"/>
      <c r="J5" s="12"/>
    </row>
    <row r="6" spans="3:10" s="16" customFormat="1" ht="48" customHeight="1">
      <c r="C6" s="30" t="s">
        <v>207</v>
      </c>
      <c r="D6" s="23" t="s">
        <v>272</v>
      </c>
      <c r="E6" s="24"/>
      <c r="F6" s="12"/>
      <c r="G6" s="12"/>
      <c r="H6" s="12"/>
      <c r="I6" s="12"/>
      <c r="J6" s="12"/>
    </row>
    <row r="7" spans="3:10" s="16" customFormat="1" ht="53.25" customHeight="1">
      <c r="C7" s="30" t="s">
        <v>220</v>
      </c>
      <c r="D7" s="23" t="s">
        <v>218</v>
      </c>
      <c r="F7" s="12"/>
      <c r="G7" s="12"/>
      <c r="H7" s="12"/>
      <c r="I7" s="12"/>
      <c r="J7" s="12"/>
    </row>
    <row r="8" spans="3:6" s="25" customFormat="1" ht="36" customHeight="1">
      <c r="C8" s="122" t="s">
        <v>216</v>
      </c>
      <c r="D8" s="123"/>
      <c r="F8" s="16"/>
    </row>
    <row r="9" spans="3:6" s="25" customFormat="1" ht="64.5" customHeight="1">
      <c r="C9" s="30" t="s">
        <v>245</v>
      </c>
      <c r="D9" s="23" t="s">
        <v>274</v>
      </c>
      <c r="F9" s="16"/>
    </row>
    <row r="10" spans="3:7" s="16" customFormat="1" ht="56.25" customHeight="1">
      <c r="C10" s="30" t="s">
        <v>259</v>
      </c>
      <c r="D10" s="23" t="s">
        <v>267</v>
      </c>
      <c r="F10" s="14"/>
      <c r="G10" s="14"/>
    </row>
    <row r="11" spans="3:4" s="14" customFormat="1" ht="33.75" customHeight="1">
      <c r="C11" s="122" t="s">
        <v>217</v>
      </c>
      <c r="D11" s="123"/>
    </row>
    <row r="12" spans="3:4" s="15" customFormat="1" ht="41.25" customHeight="1">
      <c r="C12" s="13" t="s">
        <v>103</v>
      </c>
      <c r="D12" s="23" t="s">
        <v>189</v>
      </c>
    </row>
    <row r="13" spans="3:4" s="15" customFormat="1" ht="38.25" customHeight="1">
      <c r="C13" s="13" t="s">
        <v>43</v>
      </c>
      <c r="D13" s="23" t="s">
        <v>221</v>
      </c>
    </row>
    <row r="14" spans="3:4" s="15" customFormat="1" ht="37.5" customHeight="1">
      <c r="C14" s="13" t="s">
        <v>210</v>
      </c>
      <c r="D14" s="23" t="s">
        <v>249</v>
      </c>
    </row>
    <row r="15" spans="3:4" ht="48.75" customHeight="1">
      <c r="C15" s="13" t="s">
        <v>211</v>
      </c>
      <c r="D15" s="23" t="s">
        <v>273</v>
      </c>
    </row>
  </sheetData>
  <sheetProtection/>
  <mergeCells count="4">
    <mergeCell ref="C11:D11"/>
    <mergeCell ref="C1:D1"/>
    <mergeCell ref="C2:D2"/>
    <mergeCell ref="C8:D8"/>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2011-09-23T10:35:28Z</cp:lastPrinted>
  <dcterms:created xsi:type="dcterms:W3CDTF">2012-01-03T06:41:25Z</dcterms:created>
  <dcterms:modified xsi:type="dcterms:W3CDTF">2016-05-31T11:18:26Z</dcterms:modified>
  <cp:category/>
  <cp:version/>
  <cp:contentType/>
  <cp:contentStatus/>
</cp:coreProperties>
</file>